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420"/>
  </bookViews>
  <sheets>
    <sheet name="Sheet1" sheetId="1" r:id="rId1"/>
  </sheets>
  <calcPr calcId="145621"/>
</workbook>
</file>

<file path=xl/calcChain.xml><?xml version="1.0" encoding="utf-8"?>
<calcChain xmlns="http://schemas.openxmlformats.org/spreadsheetml/2006/main">
  <c r="F29" i="1" l="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F13" i="1"/>
  <c r="E13" i="1"/>
  <c r="D13" i="1"/>
  <c r="C13" i="1"/>
  <c r="F12" i="1"/>
  <c r="E12" i="1"/>
  <c r="D12" i="1"/>
  <c r="C12" i="1"/>
  <c r="F11" i="1"/>
  <c r="E11" i="1"/>
  <c r="D11" i="1"/>
  <c r="C11" i="1"/>
  <c r="F10" i="1"/>
  <c r="E10" i="1"/>
  <c r="D10" i="1"/>
  <c r="C10" i="1"/>
  <c r="F9" i="1"/>
  <c r="E9" i="1"/>
  <c r="D9" i="1"/>
  <c r="C9" i="1"/>
  <c r="F8" i="1"/>
  <c r="E8" i="1"/>
  <c r="D8" i="1"/>
  <c r="C8" i="1"/>
  <c r="F7" i="1"/>
  <c r="E7" i="1"/>
  <c r="D7" i="1"/>
  <c r="C7" i="1"/>
  <c r="F6" i="1"/>
  <c r="E6" i="1"/>
  <c r="D6" i="1"/>
  <c r="C6" i="1"/>
  <c r="F5" i="1"/>
  <c r="E5" i="1"/>
  <c r="D5" i="1"/>
  <c r="C5" i="1"/>
  <c r="F4" i="1"/>
  <c r="E4" i="1"/>
  <c r="D4" i="1"/>
  <c r="C4" i="1"/>
  <c r="F3" i="1"/>
  <c r="E3" i="1"/>
  <c r="D3" i="1"/>
  <c r="C3" i="1"/>
</calcChain>
</file>

<file path=xl/sharedStrings.xml><?xml version="1.0" encoding="utf-8"?>
<sst xmlns="http://schemas.openxmlformats.org/spreadsheetml/2006/main" count="35" uniqueCount="9">
  <si>
    <t>伊金霍洛旗天骄创投运营有限公司招聘专业技术人员进入面试人员名单</t>
  </si>
  <si>
    <t>序号</t>
  </si>
  <si>
    <t>岗位名称</t>
  </si>
  <si>
    <t>姓名</t>
  </si>
  <si>
    <t>准考证号</t>
  </si>
  <si>
    <t>性别</t>
  </si>
  <si>
    <t>民族</t>
  </si>
  <si>
    <t>笔试原始成绩</t>
  </si>
  <si>
    <t>财务人员</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</si>
</sst>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宋体"/>
      <charset val="134"/>
      <scheme val="minor"/>
    </font>
    <font>
      <b/>
      <sz val="11"/>
      <color theme="1"/>
      <name val="宋体"/>
      <charset val="134"/>
      <scheme val="minor"/>
    </font>
    <font>
      <b/>
      <sz val="12"/>
      <color theme="1"/>
      <name val="宋体"/>
      <charset val="134"/>
      <scheme val="minor"/>
    </font>
    <font>
      <sz val="1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3" fillId="0" borderId="1" xfId="0" applyFont="1" applyFill="1" applyBorder="1" applyAlignment="1">
      <alignment horizont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2"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sqref="A1:G1"/>
    </sheetView>
  </sheetViews>
  <sheetFormatPr defaultColWidth="9" defaultRowHeight="15" customHeight="1"/>
  <cols>
    <col min="1" max="1" width="6.375" style="4" customWidth="1"/>
    <col min="2" max="2" width="10.5" style="1" customWidth="1"/>
    <col min="3" max="3" width="8.875" style="1" customWidth="1"/>
    <col min="4" max="4" width="15.25" style="4" customWidth="1"/>
    <col min="5" max="5" width="7" style="4" customWidth="1"/>
    <col min="6" max="6" width="9.875" style="4" customWidth="1"/>
    <col min="7" max="7" width="16.25" style="4" customWidth="1"/>
    <col min="8" max="16384" width="9" style="1"/>
  </cols>
  <sheetData>
    <row r="1" spans="1:7" ht="36" customHeight="1">
      <c r="A1" s="13" t="s">
        <v>0</v>
      </c>
      <c r="B1" s="13"/>
      <c r="C1" s="13"/>
      <c r="D1" s="13"/>
      <c r="E1" s="13"/>
      <c r="F1" s="13"/>
      <c r="G1" s="13"/>
    </row>
    <row r="2" spans="1:7" s="2" customFormat="1" ht="24" customHeight="1">
      <c r="A2" s="5" t="s">
        <v>1</v>
      </c>
      <c r="B2" s="5" t="s">
        <v>2</v>
      </c>
      <c r="C2" s="5" t="s">
        <v>3</v>
      </c>
      <c r="D2" s="5" t="s">
        <v>4</v>
      </c>
      <c r="E2" s="5" t="s">
        <v>5</v>
      </c>
      <c r="F2" s="5" t="s">
        <v>6</v>
      </c>
      <c r="G2" s="5" t="s">
        <v>7</v>
      </c>
    </row>
    <row r="3" spans="1:7" ht="15" customHeight="1">
      <c r="A3" s="6">
        <v>1</v>
      </c>
      <c r="B3" s="7" t="s">
        <v>8</v>
      </c>
      <c r="C3" s="7" t="str">
        <f>"杨茹"</f>
        <v>杨茹</v>
      </c>
      <c r="D3" s="6" t="str">
        <f>"23001010122"</f>
        <v>23001010122</v>
      </c>
      <c r="E3" s="6" t="str">
        <f>"女"</f>
        <v>女</v>
      </c>
      <c r="F3" s="6" t="str">
        <f t="shared" ref="F3:F11" si="0">"汉族"</f>
        <v>汉族</v>
      </c>
      <c r="G3" s="8">
        <v>73.2</v>
      </c>
    </row>
    <row r="4" spans="1:7" ht="15" customHeight="1">
      <c r="A4" s="6">
        <v>2</v>
      </c>
      <c r="B4" s="7" t="s">
        <v>8</v>
      </c>
      <c r="C4" s="7" t="str">
        <f>"李惠芳"</f>
        <v>李惠芳</v>
      </c>
      <c r="D4" s="6" t="str">
        <f>"23001010230"</f>
        <v>23001010230</v>
      </c>
      <c r="E4" s="6" t="str">
        <f>"女"</f>
        <v>女</v>
      </c>
      <c r="F4" s="6" t="str">
        <f t="shared" si="0"/>
        <v>汉族</v>
      </c>
      <c r="G4" s="8">
        <v>71.2</v>
      </c>
    </row>
    <row r="5" spans="1:7" ht="15" customHeight="1">
      <c r="A5" s="6">
        <v>3</v>
      </c>
      <c r="B5" s="7" t="s">
        <v>8</v>
      </c>
      <c r="C5" s="7" t="str">
        <f>"白玉芳"</f>
        <v>白玉芳</v>
      </c>
      <c r="D5" s="6" t="str">
        <f>"23001010124"</f>
        <v>23001010124</v>
      </c>
      <c r="E5" s="6" t="str">
        <f>"女"</f>
        <v>女</v>
      </c>
      <c r="F5" s="6" t="str">
        <f t="shared" si="0"/>
        <v>汉族</v>
      </c>
      <c r="G5" s="8">
        <v>70.3</v>
      </c>
    </row>
    <row r="6" spans="1:7" ht="15" customHeight="1">
      <c r="A6" s="6">
        <v>4</v>
      </c>
      <c r="B6" s="7" t="s">
        <v>8</v>
      </c>
      <c r="C6" s="7" t="str">
        <f>"马志杰"</f>
        <v>马志杰</v>
      </c>
      <c r="D6" s="6" t="str">
        <f>"23001010203"</f>
        <v>23001010203</v>
      </c>
      <c r="E6" s="6" t="str">
        <f>"男"</f>
        <v>男</v>
      </c>
      <c r="F6" s="6" t="str">
        <f t="shared" si="0"/>
        <v>汉族</v>
      </c>
      <c r="G6" s="8">
        <v>69.900000000000006</v>
      </c>
    </row>
    <row r="7" spans="1:7" ht="15" customHeight="1">
      <c r="A7" s="6">
        <v>5</v>
      </c>
      <c r="B7" s="7" t="s">
        <v>8</v>
      </c>
      <c r="C7" s="7" t="str">
        <f>"张智媛"</f>
        <v>张智媛</v>
      </c>
      <c r="D7" s="6" t="str">
        <f>"23001010112"</f>
        <v>23001010112</v>
      </c>
      <c r="E7" s="6" t="str">
        <f>"女"</f>
        <v>女</v>
      </c>
      <c r="F7" s="6" t="str">
        <f t="shared" si="0"/>
        <v>汉族</v>
      </c>
      <c r="G7" s="8">
        <v>69</v>
      </c>
    </row>
    <row r="8" spans="1:7" ht="15" customHeight="1">
      <c r="A8" s="6">
        <v>6</v>
      </c>
      <c r="B8" s="7" t="s">
        <v>8</v>
      </c>
      <c r="C8" s="7" t="str">
        <f>"廉禾伊"</f>
        <v>廉禾伊</v>
      </c>
      <c r="D8" s="6" t="str">
        <f>"23001010223"</f>
        <v>23001010223</v>
      </c>
      <c r="E8" s="6" t="str">
        <f>"女"</f>
        <v>女</v>
      </c>
      <c r="F8" s="6" t="str">
        <f t="shared" si="0"/>
        <v>汉族</v>
      </c>
      <c r="G8" s="8">
        <v>69</v>
      </c>
    </row>
    <row r="9" spans="1:7" ht="15" customHeight="1">
      <c r="A9" s="6">
        <v>7</v>
      </c>
      <c r="B9" s="7" t="s">
        <v>8</v>
      </c>
      <c r="C9" s="7" t="str">
        <f>"张起萌"</f>
        <v>张起萌</v>
      </c>
      <c r="D9" s="6" t="str">
        <f>"23001010224"</f>
        <v>23001010224</v>
      </c>
      <c r="E9" s="6" t="str">
        <f>"男"</f>
        <v>男</v>
      </c>
      <c r="F9" s="6" t="str">
        <f t="shared" si="0"/>
        <v>汉族</v>
      </c>
      <c r="G9" s="8">
        <v>68.900000000000006</v>
      </c>
    </row>
    <row r="10" spans="1:7" ht="15" customHeight="1">
      <c r="A10" s="6">
        <v>8</v>
      </c>
      <c r="B10" s="7" t="s">
        <v>8</v>
      </c>
      <c r="C10" s="7" t="str">
        <f>"蒋静"</f>
        <v>蒋静</v>
      </c>
      <c r="D10" s="6" t="str">
        <f>"23001010210"</f>
        <v>23001010210</v>
      </c>
      <c r="E10" s="6" t="str">
        <f>"女"</f>
        <v>女</v>
      </c>
      <c r="F10" s="6" t="str">
        <f t="shared" si="0"/>
        <v>汉族</v>
      </c>
      <c r="G10" s="8">
        <v>68.5</v>
      </c>
    </row>
    <row r="11" spans="1:7" ht="15" customHeight="1">
      <c r="A11" s="6">
        <v>9</v>
      </c>
      <c r="B11" s="7" t="s">
        <v>8</v>
      </c>
      <c r="C11" s="7" t="str">
        <f>"李慧"</f>
        <v>李慧</v>
      </c>
      <c r="D11" s="6" t="str">
        <f>"23001010106"</f>
        <v>23001010106</v>
      </c>
      <c r="E11" s="6" t="str">
        <f>"女"</f>
        <v>女</v>
      </c>
      <c r="F11" s="6" t="str">
        <f t="shared" si="0"/>
        <v>汉族</v>
      </c>
      <c r="G11" s="8">
        <v>68.400000000000006</v>
      </c>
    </row>
    <row r="12" spans="1:7" ht="15" customHeight="1">
      <c r="A12" s="6">
        <v>10</v>
      </c>
      <c r="B12" s="7" t="s">
        <v>8</v>
      </c>
      <c r="C12" s="7" t="str">
        <f>"哈斯塔娜"</f>
        <v>哈斯塔娜</v>
      </c>
      <c r="D12" s="6" t="str">
        <f>"23001010323"</f>
        <v>23001010323</v>
      </c>
      <c r="E12" s="6" t="str">
        <f>"女"</f>
        <v>女</v>
      </c>
      <c r="F12" s="6" t="str">
        <f>"蒙古族"</f>
        <v>蒙古族</v>
      </c>
      <c r="G12" s="8">
        <v>68.400000000000006</v>
      </c>
    </row>
    <row r="13" spans="1:7" ht="15" customHeight="1">
      <c r="A13" s="6">
        <v>11</v>
      </c>
      <c r="B13" s="7" t="s">
        <v>8</v>
      </c>
      <c r="C13" s="7" t="str">
        <f>"刘慧琴"</f>
        <v>刘慧琴</v>
      </c>
      <c r="D13" s="6" t="str">
        <f>"23001010127"</f>
        <v>23001010127</v>
      </c>
      <c r="E13" s="6" t="str">
        <f>"女"</f>
        <v>女</v>
      </c>
      <c r="F13" s="6" t="str">
        <f>"汉族"</f>
        <v>汉族</v>
      </c>
      <c r="G13" s="8">
        <v>68.2</v>
      </c>
    </row>
    <row r="14" spans="1:7" ht="15" customHeight="1">
      <c r="A14" s="6">
        <v>12</v>
      </c>
      <c r="B14" s="7" t="s">
        <v>8</v>
      </c>
      <c r="C14" s="7" t="str">
        <f>"刘凯波"</f>
        <v>刘凯波</v>
      </c>
      <c r="D14" s="6" t="str">
        <f>"23001010330"</f>
        <v>23001010330</v>
      </c>
      <c r="E14" s="6" t="str">
        <f>"女"</f>
        <v>女</v>
      </c>
      <c r="F14" s="6" t="str">
        <f>"汉族"</f>
        <v>汉族</v>
      </c>
      <c r="G14" s="8">
        <v>67.900000000000006</v>
      </c>
    </row>
    <row r="15" spans="1:7" ht="15" customHeight="1">
      <c r="A15" s="6">
        <v>13</v>
      </c>
      <c r="B15" s="7" t="s">
        <v>8</v>
      </c>
      <c r="C15" s="7" t="str">
        <f>"高洋"</f>
        <v>高洋</v>
      </c>
      <c r="D15" s="6" t="str">
        <f>"23001010222"</f>
        <v>23001010222</v>
      </c>
      <c r="E15" s="6" t="str">
        <f>"男"</f>
        <v>男</v>
      </c>
      <c r="F15" s="6" t="str">
        <f>"汉族"</f>
        <v>汉族</v>
      </c>
      <c r="G15" s="8">
        <v>67.099999999999994</v>
      </c>
    </row>
    <row r="16" spans="1:7" ht="15" customHeight="1">
      <c r="A16" s="6">
        <v>14</v>
      </c>
      <c r="B16" s="7" t="s">
        <v>8</v>
      </c>
      <c r="C16" s="7" t="str">
        <f>"任雨婷"</f>
        <v>任雨婷</v>
      </c>
      <c r="D16" s="6" t="str">
        <f>"23001010324"</f>
        <v>23001010324</v>
      </c>
      <c r="E16" s="6" t="str">
        <f>"女"</f>
        <v>女</v>
      </c>
      <c r="F16" s="6" t="str">
        <f>"汉族"</f>
        <v>汉族</v>
      </c>
      <c r="G16" s="8">
        <v>66.8</v>
      </c>
    </row>
    <row r="17" spans="1:7" ht="15" customHeight="1">
      <c r="A17" s="6">
        <v>15</v>
      </c>
      <c r="B17" s="7" t="s">
        <v>8</v>
      </c>
      <c r="C17" s="7" t="str">
        <f>"栗志媛"</f>
        <v>栗志媛</v>
      </c>
      <c r="D17" s="6" t="str">
        <f>"23001010321"</f>
        <v>23001010321</v>
      </c>
      <c r="E17" s="6" t="str">
        <f>"女"</f>
        <v>女</v>
      </c>
      <c r="F17" s="6" t="str">
        <f>"汉族"</f>
        <v>汉族</v>
      </c>
      <c r="G17" s="8">
        <v>66.5</v>
      </c>
    </row>
    <row r="18" spans="1:7" ht="15" customHeight="1">
      <c r="A18" s="6">
        <v>16</v>
      </c>
      <c r="B18" s="7" t="s">
        <v>8</v>
      </c>
      <c r="C18" s="7" t="str">
        <f>"弓滨赫"</f>
        <v>弓滨赫</v>
      </c>
      <c r="D18" s="6" t="str">
        <f>"23001010212"</f>
        <v>23001010212</v>
      </c>
      <c r="E18" s="6" t="str">
        <f>"男"</f>
        <v>男</v>
      </c>
      <c r="F18" s="6" t="str">
        <f>"蒙古族"</f>
        <v>蒙古族</v>
      </c>
      <c r="G18" s="8">
        <v>65.5</v>
      </c>
    </row>
    <row r="19" spans="1:7" ht="15" customHeight="1">
      <c r="A19" s="6">
        <v>17</v>
      </c>
      <c r="B19" s="7" t="s">
        <v>8</v>
      </c>
      <c r="C19" s="7" t="str">
        <f>"王晓瑞"</f>
        <v>王晓瑞</v>
      </c>
      <c r="D19" s="6" t="str">
        <f>"23001010118"</f>
        <v>23001010118</v>
      </c>
      <c r="E19" s="6" t="str">
        <f t="shared" ref="E19:E29" si="1">"女"</f>
        <v>女</v>
      </c>
      <c r="F19" s="6" t="str">
        <f>"汉族"</f>
        <v>汉族</v>
      </c>
      <c r="G19" s="8">
        <v>64.8</v>
      </c>
    </row>
    <row r="20" spans="1:7" ht="15" customHeight="1">
      <c r="A20" s="6">
        <v>18</v>
      </c>
      <c r="B20" s="7" t="s">
        <v>8</v>
      </c>
      <c r="C20" s="7" t="str">
        <f>"王琴"</f>
        <v>王琴</v>
      </c>
      <c r="D20" s="6" t="str">
        <f>"23001010123"</f>
        <v>23001010123</v>
      </c>
      <c r="E20" s="6" t="str">
        <f t="shared" si="1"/>
        <v>女</v>
      </c>
      <c r="F20" s="6" t="str">
        <f>"汉族"</f>
        <v>汉族</v>
      </c>
      <c r="G20" s="8">
        <v>64.7</v>
      </c>
    </row>
    <row r="21" spans="1:7" ht="15" customHeight="1">
      <c r="A21" s="6">
        <v>19</v>
      </c>
      <c r="B21" s="7" t="s">
        <v>8</v>
      </c>
      <c r="C21" s="7" t="str">
        <f>"贾婷"</f>
        <v>贾婷</v>
      </c>
      <c r="D21" s="6" t="str">
        <f>"23001010202"</f>
        <v>23001010202</v>
      </c>
      <c r="E21" s="6" t="str">
        <f t="shared" si="1"/>
        <v>女</v>
      </c>
      <c r="F21" s="6" t="str">
        <f>"汉族"</f>
        <v>汉族</v>
      </c>
      <c r="G21" s="8">
        <v>64.5</v>
      </c>
    </row>
    <row r="22" spans="1:7" ht="15" customHeight="1">
      <c r="A22" s="6">
        <v>20</v>
      </c>
      <c r="B22" s="7" t="s">
        <v>8</v>
      </c>
      <c r="C22" s="7" t="str">
        <f>"张进"</f>
        <v>张进</v>
      </c>
      <c r="D22" s="6" t="str">
        <f>"23001010208"</f>
        <v>23001010208</v>
      </c>
      <c r="E22" s="6" t="str">
        <f t="shared" si="1"/>
        <v>女</v>
      </c>
      <c r="F22" s="6" t="str">
        <f>"蒙古族"</f>
        <v>蒙古族</v>
      </c>
      <c r="G22" s="8">
        <v>64.2</v>
      </c>
    </row>
    <row r="23" spans="1:7" ht="15" customHeight="1">
      <c r="A23" s="6">
        <v>21</v>
      </c>
      <c r="B23" s="7" t="s">
        <v>8</v>
      </c>
      <c r="C23" s="7" t="str">
        <f>"李新枝"</f>
        <v>李新枝</v>
      </c>
      <c r="D23" s="6" t="str">
        <f>"23001010121"</f>
        <v>23001010121</v>
      </c>
      <c r="E23" s="6" t="str">
        <f t="shared" si="1"/>
        <v>女</v>
      </c>
      <c r="F23" s="6" t="str">
        <f t="shared" ref="F23:F29" si="2">"汉族"</f>
        <v>汉族</v>
      </c>
      <c r="G23" s="8">
        <v>64.099999999999994</v>
      </c>
    </row>
    <row r="24" spans="1:7" ht="15" customHeight="1">
      <c r="A24" s="6">
        <v>22</v>
      </c>
      <c r="B24" s="7" t="s">
        <v>8</v>
      </c>
      <c r="C24" s="7" t="str">
        <f>"罗瑞清"</f>
        <v>罗瑞清</v>
      </c>
      <c r="D24" s="6" t="str">
        <f>"23001010119"</f>
        <v>23001010119</v>
      </c>
      <c r="E24" s="6" t="str">
        <f t="shared" si="1"/>
        <v>女</v>
      </c>
      <c r="F24" s="6" t="str">
        <f t="shared" si="2"/>
        <v>汉族</v>
      </c>
      <c r="G24" s="8">
        <v>63.9</v>
      </c>
    </row>
    <row r="25" spans="1:7" ht="15" customHeight="1">
      <c r="A25" s="6">
        <v>23</v>
      </c>
      <c r="B25" s="7" t="s">
        <v>8</v>
      </c>
      <c r="C25" s="7" t="str">
        <f>"杨慧敏"</f>
        <v>杨慧敏</v>
      </c>
      <c r="D25" s="6" t="str">
        <f>"23001010113"</f>
        <v>23001010113</v>
      </c>
      <c r="E25" s="6" t="str">
        <f t="shared" si="1"/>
        <v>女</v>
      </c>
      <c r="F25" s="6" t="str">
        <f t="shared" si="2"/>
        <v>汉族</v>
      </c>
      <c r="G25" s="8">
        <v>63.7</v>
      </c>
    </row>
    <row r="26" spans="1:7" ht="15" customHeight="1">
      <c r="A26" s="6">
        <v>24</v>
      </c>
      <c r="B26" s="7" t="s">
        <v>8</v>
      </c>
      <c r="C26" s="7" t="str">
        <f>"刘轶群"</f>
        <v>刘轶群</v>
      </c>
      <c r="D26" s="6" t="str">
        <f>"23001010329"</f>
        <v>23001010329</v>
      </c>
      <c r="E26" s="6" t="str">
        <f t="shared" si="1"/>
        <v>女</v>
      </c>
      <c r="F26" s="6" t="str">
        <f t="shared" si="2"/>
        <v>汉族</v>
      </c>
      <c r="G26" s="8">
        <v>63.4</v>
      </c>
    </row>
    <row r="27" spans="1:7" ht="15" customHeight="1">
      <c r="A27" s="6">
        <v>25</v>
      </c>
      <c r="B27" s="7" t="s">
        <v>8</v>
      </c>
      <c r="C27" s="7" t="str">
        <f>"王润洁"</f>
        <v>王润洁</v>
      </c>
      <c r="D27" s="6" t="str">
        <f>"23001010117"</f>
        <v>23001010117</v>
      </c>
      <c r="E27" s="6" t="str">
        <f t="shared" si="1"/>
        <v>女</v>
      </c>
      <c r="F27" s="6" t="str">
        <f t="shared" si="2"/>
        <v>汉族</v>
      </c>
      <c r="G27" s="8">
        <v>63.2</v>
      </c>
    </row>
    <row r="28" spans="1:7" ht="15" customHeight="1">
      <c r="A28" s="6">
        <v>26</v>
      </c>
      <c r="B28" s="7" t="s">
        <v>8</v>
      </c>
      <c r="C28" s="7" t="str">
        <f>"杨文华"</f>
        <v>杨文华</v>
      </c>
      <c r="D28" s="6" t="str">
        <f>"23001010226"</f>
        <v>23001010226</v>
      </c>
      <c r="E28" s="6" t="str">
        <f t="shared" si="1"/>
        <v>女</v>
      </c>
      <c r="F28" s="6" t="str">
        <f t="shared" si="2"/>
        <v>汉族</v>
      </c>
      <c r="G28" s="8">
        <v>62.6</v>
      </c>
    </row>
    <row r="29" spans="1:7" s="3" customFormat="1" ht="15" customHeight="1">
      <c r="A29" s="9">
        <v>27</v>
      </c>
      <c r="B29" s="10" t="s">
        <v>8</v>
      </c>
      <c r="C29" s="10" t="str">
        <f>"何敏"</f>
        <v>何敏</v>
      </c>
      <c r="D29" s="11" t="str">
        <f>"23001010314"</f>
        <v>23001010314</v>
      </c>
      <c r="E29" s="11" t="str">
        <f t="shared" si="1"/>
        <v>女</v>
      </c>
      <c r="F29" s="11" t="str">
        <f t="shared" si="2"/>
        <v>汉族</v>
      </c>
      <c r="G29" s="12">
        <v>62.4</v>
      </c>
    </row>
  </sheetData>
  <sortState ref="A3:G93">
    <sortCondition descending="1" ref="G3:G93"/>
  </sortState>
  <mergeCells count="1">
    <mergeCell ref="A1:G1"/>
  </mergeCells>
  <phoneticPr fontId="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伊金霍洛旗天骄创投运营有限公司(拟稿)</cp:lastModifiedBy>
  <dcterms:created xsi:type="dcterms:W3CDTF">2023-02-11T06:39:15Z</dcterms:created>
  <dcterms:modified xsi:type="dcterms:W3CDTF">2023-02-11T07:34:34Z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EF5D812DBFF94EE2A9C4C8EC39EAE1ED</vt:lpwstr>
  </property>
  <property fmtid="{D5CDD505-2E9C-101B-9397-08002B2CF9AE}" pid="3" name="KSOProductBuildVer">
    <vt:lpwstr>2052-11.1.0.13703</vt:lpwstr>
  </property>
</Properties>
</file>