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625"/>
  </bookViews>
  <sheets>
    <sheet name="笔试+体能" sheetId="4" r:id="rId1"/>
  </sheets>
  <definedNames>
    <definedName name="_xlnm._FilterDatabase" localSheetId="0" hidden="1">'笔试+体能'!$A$2:$D$2</definedName>
    <definedName name="_xlnm.Print_Titles" localSheetId="0">'笔试+体能'!#REF!</definedName>
  </definedNames>
  <calcPr calcId="144525"/>
</workbook>
</file>

<file path=xl/sharedStrings.xml><?xml version="1.0" encoding="utf-8"?>
<sst xmlns="http://schemas.openxmlformats.org/spreadsheetml/2006/main" count="365" uniqueCount="229">
  <si>
    <r>
      <rPr>
        <b/>
        <sz val="16"/>
        <rFont val="宋体"/>
        <charset val="134"/>
      </rPr>
      <t>伊金霍洛旗消防救援大队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年度公开招录政府专职消防员和消防专职监督员综合成绩</t>
    </r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</si>
  <si>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</si>
  <si>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岗位名称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</si>
  <si>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</si>
  <si>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</si>
  <si>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</si>
  <si>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加权后成绩</t>
    </r>
  </si>
  <si>
    <r>
      <rPr>
        <b/>
        <sz val="11"/>
        <rFont val="宋体"/>
        <charset val="134"/>
      </rPr>
      <t>体测成绩</t>
    </r>
  </si>
  <si>
    <r>
      <rPr>
        <b/>
        <sz val="11"/>
        <rFont val="宋体"/>
        <charset val="134"/>
      </rPr>
      <t>综合成绩</t>
    </r>
  </si>
  <si>
    <r>
      <rPr>
        <sz val="11"/>
        <rFont val="宋体"/>
        <charset val="134"/>
      </rPr>
      <t>消防专职监督员岗</t>
    </r>
    <r>
      <rPr>
        <sz val="11"/>
        <rFont val="Times New Roman"/>
        <charset val="134"/>
      </rPr>
      <t>01</t>
    </r>
  </si>
  <si>
    <r>
      <rPr>
        <sz val="11"/>
        <rFont val="宋体"/>
        <charset val="134"/>
      </rPr>
      <t>乔震宇</t>
    </r>
  </si>
  <si>
    <t>24101010101</t>
  </si>
  <si>
    <r>
      <rPr>
        <sz val="11"/>
        <rFont val="宋体"/>
        <charset val="134"/>
      </rPr>
      <t>辛步悦</t>
    </r>
  </si>
  <si>
    <t>24101010117</t>
  </si>
  <si>
    <r>
      <rPr>
        <sz val="11"/>
        <rFont val="宋体"/>
        <charset val="134"/>
      </rPr>
      <t>折治江</t>
    </r>
  </si>
  <si>
    <t>24101010115</t>
  </si>
  <si>
    <r>
      <rPr>
        <sz val="11"/>
        <rFont val="宋体"/>
        <charset val="134"/>
      </rPr>
      <t>杨飞宇</t>
    </r>
  </si>
  <si>
    <t>24101010123</t>
  </si>
  <si>
    <r>
      <rPr>
        <sz val="11"/>
        <rFont val="宋体"/>
        <charset val="134"/>
      </rPr>
      <t>缺考</t>
    </r>
  </si>
  <si>
    <r>
      <rPr>
        <sz val="11"/>
        <rFont val="宋体"/>
        <charset val="134"/>
      </rPr>
      <t>张聪慧</t>
    </r>
  </si>
  <si>
    <t>24101010116</t>
  </si>
  <si>
    <r>
      <rPr>
        <sz val="11"/>
        <rFont val="宋体"/>
        <charset val="134"/>
      </rPr>
      <t>李松笈</t>
    </r>
  </si>
  <si>
    <t>24101010121</t>
  </si>
  <si>
    <r>
      <rPr>
        <sz val="11"/>
        <rFont val="宋体"/>
        <charset val="134"/>
      </rPr>
      <t>弃考</t>
    </r>
  </si>
  <si>
    <r>
      <rPr>
        <sz val="11"/>
        <rFont val="宋体"/>
        <charset val="134"/>
      </rPr>
      <t>耿士林</t>
    </r>
  </si>
  <si>
    <t>24101010104</t>
  </si>
  <si>
    <r>
      <rPr>
        <sz val="11"/>
        <rFont val="宋体"/>
        <charset val="134"/>
      </rPr>
      <t>王元波</t>
    </r>
  </si>
  <si>
    <t>24101010120</t>
  </si>
  <si>
    <r>
      <rPr>
        <sz val="11"/>
        <rFont val="宋体"/>
        <charset val="134"/>
      </rPr>
      <t>张书豪</t>
    </r>
  </si>
  <si>
    <t>24101010112</t>
  </si>
  <si>
    <r>
      <rPr>
        <sz val="11"/>
        <rFont val="宋体"/>
        <charset val="134"/>
      </rPr>
      <t>王宇龙</t>
    </r>
  </si>
  <si>
    <t>24101010124</t>
  </si>
  <si>
    <r>
      <rPr>
        <sz val="11"/>
        <rFont val="宋体"/>
        <charset val="134"/>
      </rPr>
      <t>哈斯其达拉图</t>
    </r>
  </si>
  <si>
    <t>24101010102</t>
  </si>
  <si>
    <r>
      <rPr>
        <sz val="11"/>
        <rFont val="宋体"/>
        <charset val="134"/>
      </rPr>
      <t>消防专职监督员岗</t>
    </r>
    <r>
      <rPr>
        <sz val="11"/>
        <rFont val="Times New Roman"/>
        <charset val="134"/>
      </rPr>
      <t>03</t>
    </r>
  </si>
  <si>
    <r>
      <rPr>
        <sz val="11"/>
        <rFont val="宋体"/>
        <charset val="134"/>
      </rPr>
      <t>郭保山</t>
    </r>
  </si>
  <si>
    <t>24301010206</t>
  </si>
  <si>
    <r>
      <rPr>
        <sz val="11"/>
        <rFont val="宋体"/>
        <charset val="134"/>
      </rPr>
      <t>张哲</t>
    </r>
  </si>
  <si>
    <t>24301010129</t>
  </si>
  <si>
    <r>
      <rPr>
        <sz val="11"/>
        <rFont val="宋体"/>
        <charset val="134"/>
      </rPr>
      <t>高岳宇</t>
    </r>
  </si>
  <si>
    <t>24301010205</t>
  </si>
  <si>
    <r>
      <rPr>
        <sz val="11"/>
        <rFont val="宋体"/>
        <charset val="134"/>
      </rPr>
      <t>消防专职监督员岗</t>
    </r>
    <r>
      <rPr>
        <sz val="11"/>
        <rFont val="Times New Roman"/>
        <charset val="134"/>
      </rPr>
      <t>04</t>
    </r>
  </si>
  <si>
    <r>
      <rPr>
        <sz val="11"/>
        <rFont val="宋体"/>
        <charset val="134"/>
      </rPr>
      <t>王静怡</t>
    </r>
  </si>
  <si>
    <t>24401010307</t>
  </si>
  <si>
    <r>
      <rPr>
        <sz val="11"/>
        <rFont val="宋体"/>
        <charset val="134"/>
      </rPr>
      <t>张心悦</t>
    </r>
  </si>
  <si>
    <t>24401010219</t>
  </si>
  <si>
    <r>
      <rPr>
        <sz val="11"/>
        <rFont val="宋体"/>
        <charset val="134"/>
      </rPr>
      <t>张正涵</t>
    </r>
  </si>
  <si>
    <t>24401010304</t>
  </si>
  <si>
    <r>
      <rPr>
        <sz val="11"/>
        <rFont val="宋体"/>
        <charset val="134"/>
      </rPr>
      <t>张雨婷</t>
    </r>
  </si>
  <si>
    <t>24401010225</t>
  </si>
  <si>
    <r>
      <rPr>
        <sz val="11"/>
        <rFont val="宋体"/>
        <charset val="134"/>
      </rPr>
      <t>鲍伟菡</t>
    </r>
  </si>
  <si>
    <t>24401010317</t>
  </si>
  <si>
    <r>
      <rPr>
        <sz val="11"/>
        <rFont val="宋体"/>
        <charset val="134"/>
      </rPr>
      <t>张苑婷</t>
    </r>
  </si>
  <si>
    <t>24401010215</t>
  </si>
  <si>
    <r>
      <rPr>
        <sz val="11"/>
        <rFont val="宋体"/>
        <charset val="134"/>
      </rPr>
      <t>郭慧宇</t>
    </r>
  </si>
  <si>
    <t>24401010324</t>
  </si>
  <si>
    <r>
      <rPr>
        <sz val="11"/>
        <rFont val="宋体"/>
        <charset val="134"/>
      </rPr>
      <t>蔡杵宏</t>
    </r>
  </si>
  <si>
    <t>24401010213</t>
  </si>
  <si>
    <r>
      <rPr>
        <sz val="11"/>
        <rFont val="宋体"/>
        <charset val="134"/>
      </rPr>
      <t>张悦佳</t>
    </r>
  </si>
  <si>
    <t>24401010216</t>
  </si>
  <si>
    <r>
      <rPr>
        <sz val="11"/>
        <rFont val="宋体"/>
        <charset val="134"/>
      </rPr>
      <t>专职消防员岗</t>
    </r>
  </si>
  <si>
    <r>
      <rPr>
        <sz val="11"/>
        <rFont val="宋体"/>
        <charset val="134"/>
      </rPr>
      <t>杨浩</t>
    </r>
  </si>
  <si>
    <t>24501010415</t>
  </si>
  <si>
    <r>
      <rPr>
        <sz val="11"/>
        <rFont val="宋体"/>
        <charset val="134"/>
      </rPr>
      <t>李益</t>
    </r>
  </si>
  <si>
    <t>24501010429</t>
  </si>
  <si>
    <r>
      <rPr>
        <sz val="11"/>
        <rFont val="宋体"/>
        <charset val="134"/>
      </rPr>
      <t>康旭飞</t>
    </r>
  </si>
  <si>
    <t>24501010510</t>
  </si>
  <si>
    <r>
      <rPr>
        <sz val="11"/>
        <rFont val="宋体"/>
        <charset val="134"/>
      </rPr>
      <t>丁邦</t>
    </r>
  </si>
  <si>
    <t>24501010618</t>
  </si>
  <si>
    <r>
      <rPr>
        <sz val="11"/>
        <rFont val="宋体"/>
        <charset val="134"/>
      </rPr>
      <t>杨益</t>
    </r>
  </si>
  <si>
    <t>24501010615</t>
  </si>
  <si>
    <r>
      <rPr>
        <sz val="11"/>
        <rFont val="宋体"/>
        <charset val="134"/>
      </rPr>
      <t>郝世博</t>
    </r>
  </si>
  <si>
    <t>24501010521</t>
  </si>
  <si>
    <r>
      <rPr>
        <sz val="11"/>
        <rFont val="宋体"/>
        <charset val="134"/>
      </rPr>
      <t>赵志强</t>
    </r>
  </si>
  <si>
    <t>24501010829</t>
  </si>
  <si>
    <r>
      <rPr>
        <sz val="11"/>
        <rFont val="宋体"/>
        <charset val="134"/>
      </rPr>
      <t>郝奕荃</t>
    </r>
  </si>
  <si>
    <t>24501010713</t>
  </si>
  <si>
    <r>
      <rPr>
        <sz val="11"/>
        <rFont val="宋体"/>
        <charset val="134"/>
      </rPr>
      <t>阿尔泰</t>
    </r>
  </si>
  <si>
    <t>24501010811</t>
  </si>
  <si>
    <r>
      <rPr>
        <sz val="11"/>
        <rFont val="宋体"/>
        <charset val="134"/>
      </rPr>
      <t>王东</t>
    </r>
  </si>
  <si>
    <t>24501010804</t>
  </si>
  <si>
    <r>
      <rPr>
        <sz val="11"/>
        <rFont val="宋体"/>
        <charset val="134"/>
      </rPr>
      <t>李冬</t>
    </r>
  </si>
  <si>
    <t>24501010602</t>
  </si>
  <si>
    <r>
      <rPr>
        <sz val="11"/>
        <rFont val="宋体"/>
        <charset val="134"/>
      </rPr>
      <t>纪晓宇</t>
    </r>
  </si>
  <si>
    <t>24501010417</t>
  </si>
  <si>
    <r>
      <rPr>
        <sz val="11"/>
        <rFont val="宋体"/>
        <charset val="134"/>
      </rPr>
      <t>于文宣</t>
    </r>
  </si>
  <si>
    <t>24501010425</t>
  </si>
  <si>
    <r>
      <rPr>
        <sz val="11"/>
        <rFont val="宋体"/>
        <charset val="134"/>
      </rPr>
      <t>边浩浩</t>
    </r>
  </si>
  <si>
    <t>24501010726</t>
  </si>
  <si>
    <r>
      <rPr>
        <sz val="11"/>
        <rFont val="宋体"/>
        <charset val="134"/>
      </rPr>
      <t>王帅凯</t>
    </r>
  </si>
  <si>
    <t>24501010728</t>
  </si>
  <si>
    <r>
      <rPr>
        <sz val="11"/>
        <rFont val="宋体"/>
        <charset val="134"/>
      </rPr>
      <t>崔乐</t>
    </r>
  </si>
  <si>
    <t>24501010524</t>
  </si>
  <si>
    <r>
      <rPr>
        <sz val="11"/>
        <rFont val="宋体"/>
        <charset val="134"/>
      </rPr>
      <t>李浩丞</t>
    </r>
  </si>
  <si>
    <t>24501010525</t>
  </si>
  <si>
    <r>
      <rPr>
        <sz val="11"/>
        <rFont val="宋体"/>
        <charset val="134"/>
      </rPr>
      <t>王星</t>
    </r>
  </si>
  <si>
    <t>24501010513</t>
  </si>
  <si>
    <r>
      <rPr>
        <sz val="11"/>
        <rFont val="宋体"/>
        <charset val="134"/>
      </rPr>
      <t>刘艳军</t>
    </r>
  </si>
  <si>
    <t>24501010617</t>
  </si>
  <si>
    <r>
      <rPr>
        <sz val="11"/>
        <rFont val="宋体"/>
        <charset val="134"/>
      </rPr>
      <t>柳伟</t>
    </r>
  </si>
  <si>
    <t>24501010825</t>
  </si>
  <si>
    <r>
      <rPr>
        <sz val="11"/>
        <rFont val="宋体"/>
        <charset val="134"/>
      </rPr>
      <t>岳鹏</t>
    </r>
  </si>
  <si>
    <t>24501010913</t>
  </si>
  <si>
    <r>
      <rPr>
        <sz val="11"/>
        <rFont val="宋体"/>
        <charset val="134"/>
      </rPr>
      <t>刘刚</t>
    </r>
  </si>
  <si>
    <t>24501010921</t>
  </si>
  <si>
    <r>
      <rPr>
        <sz val="11"/>
        <rFont val="宋体"/>
        <charset val="134"/>
      </rPr>
      <t>王鸿斌</t>
    </r>
  </si>
  <si>
    <t>24501010518</t>
  </si>
  <si>
    <r>
      <rPr>
        <sz val="11"/>
        <rFont val="宋体"/>
        <charset val="134"/>
      </rPr>
      <t>纪金晖</t>
    </r>
  </si>
  <si>
    <t>24501010630</t>
  </si>
  <si>
    <r>
      <rPr>
        <sz val="11"/>
        <rFont val="宋体"/>
        <charset val="134"/>
      </rPr>
      <t>刘家乐</t>
    </r>
  </si>
  <si>
    <t>24501010910</t>
  </si>
  <si>
    <r>
      <rPr>
        <sz val="11"/>
        <rFont val="宋体"/>
        <charset val="134"/>
      </rPr>
      <t>高瑞</t>
    </r>
  </si>
  <si>
    <t>24501010402</t>
  </si>
  <si>
    <r>
      <rPr>
        <sz val="11"/>
        <rFont val="宋体"/>
        <charset val="134"/>
      </rPr>
      <t>訾瑞</t>
    </r>
  </si>
  <si>
    <t>24501010505</t>
  </si>
  <si>
    <r>
      <rPr>
        <sz val="11"/>
        <rFont val="宋体"/>
        <charset val="134"/>
      </rPr>
      <t>孙永煦</t>
    </r>
  </si>
  <si>
    <t>24501010717</t>
  </si>
  <si>
    <r>
      <rPr>
        <sz val="11"/>
        <rFont val="宋体"/>
        <charset val="134"/>
      </rPr>
      <t>金腾亮</t>
    </r>
  </si>
  <si>
    <t>24501010919</t>
  </si>
  <si>
    <r>
      <rPr>
        <sz val="11"/>
        <rFont val="宋体"/>
        <charset val="134"/>
      </rPr>
      <t>张雄</t>
    </r>
  </si>
  <si>
    <t>24501010810</t>
  </si>
  <si>
    <r>
      <rPr>
        <sz val="11"/>
        <rFont val="宋体"/>
        <charset val="134"/>
      </rPr>
      <t>薛龙雨</t>
    </r>
  </si>
  <si>
    <t>24501010430</t>
  </si>
  <si>
    <r>
      <rPr>
        <sz val="11"/>
        <rFont val="宋体"/>
        <charset val="134"/>
      </rPr>
      <t>刘凯</t>
    </r>
  </si>
  <si>
    <t>24501010903</t>
  </si>
  <si>
    <r>
      <rPr>
        <sz val="11"/>
        <rFont val="宋体"/>
        <charset val="134"/>
      </rPr>
      <t>乔彦平</t>
    </r>
  </si>
  <si>
    <t>24501010403</t>
  </si>
  <si>
    <r>
      <rPr>
        <sz val="11"/>
        <rFont val="宋体"/>
        <charset val="134"/>
      </rPr>
      <t>赵炳旭</t>
    </r>
  </si>
  <si>
    <t>24501010601</t>
  </si>
  <si>
    <r>
      <rPr>
        <sz val="11"/>
        <rFont val="宋体"/>
        <charset val="134"/>
      </rPr>
      <t>张宇飞</t>
    </r>
  </si>
  <si>
    <t>24501010620</t>
  </si>
  <si>
    <r>
      <rPr>
        <sz val="11"/>
        <rFont val="宋体"/>
        <charset val="134"/>
      </rPr>
      <t>孙佳龙</t>
    </r>
  </si>
  <si>
    <t>24501010922</t>
  </si>
  <si>
    <r>
      <rPr>
        <sz val="11"/>
        <rFont val="宋体"/>
        <charset val="134"/>
      </rPr>
      <t>阿古达木</t>
    </r>
  </si>
  <si>
    <t>24501010421</t>
  </si>
  <si>
    <r>
      <rPr>
        <sz val="11"/>
        <rFont val="宋体"/>
        <charset val="134"/>
      </rPr>
      <t>吕志远</t>
    </r>
  </si>
  <si>
    <t>24501010623</t>
  </si>
  <si>
    <r>
      <rPr>
        <sz val="11"/>
        <rFont val="宋体"/>
        <charset val="134"/>
      </rPr>
      <t>庞双龙</t>
    </r>
  </si>
  <si>
    <t>24501010815</t>
  </si>
  <si>
    <r>
      <rPr>
        <sz val="11"/>
        <rFont val="宋体"/>
        <charset val="134"/>
      </rPr>
      <t>刘浩东</t>
    </r>
  </si>
  <si>
    <t>24501010908</t>
  </si>
  <si>
    <r>
      <rPr>
        <sz val="11"/>
        <rFont val="宋体"/>
        <charset val="134"/>
      </rPr>
      <t>何利军</t>
    </r>
  </si>
  <si>
    <t>24501010427</t>
  </si>
  <si>
    <r>
      <rPr>
        <sz val="11"/>
        <rFont val="宋体"/>
        <charset val="134"/>
      </rPr>
      <t>成龙</t>
    </r>
  </si>
  <si>
    <t>24501010621</t>
  </si>
  <si>
    <r>
      <rPr>
        <sz val="11"/>
        <rFont val="宋体"/>
        <charset val="134"/>
      </rPr>
      <t>闫茂源</t>
    </r>
  </si>
  <si>
    <t>24501010708</t>
  </si>
  <si>
    <r>
      <rPr>
        <sz val="11"/>
        <rFont val="宋体"/>
        <charset val="134"/>
      </rPr>
      <t>袁鑫浩</t>
    </r>
  </si>
  <si>
    <t>24501010419</t>
  </si>
  <si>
    <r>
      <rPr>
        <sz val="11"/>
        <rFont val="宋体"/>
        <charset val="134"/>
      </rPr>
      <t>康建勋</t>
    </r>
  </si>
  <si>
    <t>24501010608</t>
  </si>
  <si>
    <r>
      <rPr>
        <sz val="11"/>
        <rFont val="宋体"/>
        <charset val="134"/>
      </rPr>
      <t>韩磊</t>
    </r>
  </si>
  <si>
    <t>24501010821</t>
  </si>
  <si>
    <r>
      <rPr>
        <sz val="11"/>
        <rFont val="宋体"/>
        <charset val="134"/>
      </rPr>
      <t>李靖</t>
    </r>
  </si>
  <si>
    <t>24501010914</t>
  </si>
  <si>
    <r>
      <rPr>
        <sz val="11"/>
        <rFont val="宋体"/>
        <charset val="134"/>
      </rPr>
      <t>陈强</t>
    </r>
  </si>
  <si>
    <t>24501010428</t>
  </si>
  <si>
    <r>
      <rPr>
        <sz val="11"/>
        <rFont val="宋体"/>
        <charset val="134"/>
      </rPr>
      <t>刘厚成</t>
    </r>
  </si>
  <si>
    <t>24501010629</t>
  </si>
  <si>
    <r>
      <rPr>
        <sz val="11"/>
        <rFont val="宋体"/>
        <charset val="134"/>
      </rPr>
      <t>田利民</t>
    </r>
  </si>
  <si>
    <t>24501010529</t>
  </si>
  <si>
    <r>
      <rPr>
        <sz val="11"/>
        <rFont val="宋体"/>
        <charset val="134"/>
      </rPr>
      <t>畅志勇</t>
    </r>
  </si>
  <si>
    <t>24501010706</t>
  </si>
  <si>
    <r>
      <rPr>
        <sz val="11"/>
        <rFont val="宋体"/>
        <charset val="134"/>
      </rPr>
      <t>王龙</t>
    </r>
  </si>
  <si>
    <t>24501010720</t>
  </si>
  <si>
    <r>
      <rPr>
        <sz val="11"/>
        <rFont val="宋体"/>
        <charset val="134"/>
      </rPr>
      <t>冀磊基</t>
    </r>
  </si>
  <si>
    <t>24501010622</t>
  </si>
  <si>
    <r>
      <rPr>
        <sz val="11"/>
        <rFont val="宋体"/>
        <charset val="134"/>
      </rPr>
      <t>刘龙</t>
    </r>
  </si>
  <si>
    <t>24501010408</t>
  </si>
  <si>
    <r>
      <rPr>
        <sz val="11"/>
        <rFont val="宋体"/>
        <charset val="134"/>
      </rPr>
      <t>杨建峰</t>
    </r>
  </si>
  <si>
    <t>24501010711</t>
  </si>
  <si>
    <r>
      <rPr>
        <sz val="11"/>
        <rFont val="宋体"/>
        <charset val="134"/>
      </rPr>
      <t>专职消防员岗（驾驶员）</t>
    </r>
  </si>
  <si>
    <r>
      <rPr>
        <sz val="11"/>
        <rFont val="宋体"/>
        <charset val="134"/>
      </rPr>
      <t>侯帅成</t>
    </r>
  </si>
  <si>
    <t>24601011004</t>
  </si>
  <si>
    <r>
      <rPr>
        <sz val="11"/>
        <rFont val="宋体"/>
        <charset val="134"/>
      </rPr>
      <t>赵斌</t>
    </r>
  </si>
  <si>
    <t>24601011002</t>
  </si>
  <si>
    <r>
      <rPr>
        <sz val="11"/>
        <rFont val="宋体"/>
        <charset val="134"/>
      </rPr>
      <t>李波</t>
    </r>
  </si>
  <si>
    <t>24601011006</t>
  </si>
  <si>
    <r>
      <rPr>
        <sz val="11"/>
        <rFont val="宋体"/>
        <charset val="134"/>
      </rPr>
      <t>宋畅</t>
    </r>
  </si>
  <si>
    <t>24601011017</t>
  </si>
  <si>
    <r>
      <rPr>
        <sz val="11"/>
        <rFont val="宋体"/>
        <charset val="134"/>
      </rPr>
      <t>马玉和</t>
    </r>
  </si>
  <si>
    <t>24601011003</t>
  </si>
  <si>
    <r>
      <rPr>
        <sz val="11"/>
        <rFont val="宋体"/>
        <charset val="134"/>
      </rPr>
      <t>张浩</t>
    </r>
  </si>
  <si>
    <t>24601011009</t>
  </si>
  <si>
    <r>
      <rPr>
        <sz val="11"/>
        <rFont val="宋体"/>
        <charset val="134"/>
      </rPr>
      <t>刘浩</t>
    </r>
  </si>
  <si>
    <t>24601011001</t>
  </si>
  <si>
    <r>
      <rPr>
        <sz val="11"/>
        <rFont val="宋体"/>
        <charset val="134"/>
      </rPr>
      <t>刘强</t>
    </r>
  </si>
  <si>
    <t>24601011016</t>
  </si>
  <si>
    <r>
      <rPr>
        <sz val="11"/>
        <rFont val="宋体"/>
        <charset val="134"/>
      </rPr>
      <t>呼浩宇</t>
    </r>
  </si>
  <si>
    <t>24601011013</t>
  </si>
  <si>
    <r>
      <rPr>
        <b/>
        <sz val="11"/>
        <color theme="1"/>
        <rFont val="宋体"/>
        <charset val="134"/>
      </rPr>
      <t>立定跳远</t>
    </r>
  </si>
  <si>
    <r>
      <rPr>
        <b/>
        <sz val="11"/>
        <color theme="1"/>
        <rFont val="宋体"/>
        <charset val="134"/>
      </rPr>
      <t>屈膝仰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卧起坐</t>
    </r>
  </si>
  <si>
    <r>
      <rPr>
        <b/>
        <sz val="11"/>
        <color theme="1"/>
        <rFont val="Times New Roman"/>
        <charset val="134"/>
      </rPr>
      <t>100</t>
    </r>
    <r>
      <rPr>
        <b/>
        <sz val="11"/>
        <color theme="1"/>
        <rFont val="宋体"/>
        <charset val="134"/>
      </rPr>
      <t>米跑</t>
    </r>
  </si>
  <si>
    <r>
      <rPr>
        <b/>
        <sz val="11"/>
        <color theme="1"/>
        <rFont val="Times New Roman"/>
        <charset val="134"/>
      </rPr>
      <t>3000</t>
    </r>
    <r>
      <rPr>
        <b/>
        <sz val="11"/>
        <color theme="1"/>
        <rFont val="宋体"/>
        <charset val="134"/>
      </rPr>
      <t>米跑</t>
    </r>
  </si>
  <si>
    <r>
      <rPr>
        <b/>
        <sz val="11"/>
        <rFont val="宋体"/>
        <charset val="134"/>
      </rPr>
      <t>是否通过</t>
    </r>
  </si>
  <si>
    <r>
      <rPr>
        <sz val="11"/>
        <rFont val="宋体"/>
        <charset val="134"/>
      </rPr>
      <t>专职消防员岗（免笔试考生）</t>
    </r>
  </si>
  <si>
    <r>
      <rPr>
        <sz val="11"/>
        <rFont val="宋体"/>
        <charset val="134"/>
      </rPr>
      <t>杨涛</t>
    </r>
  </si>
  <si>
    <t>24503011101</t>
  </si>
  <si>
    <r>
      <rPr>
        <sz val="11"/>
        <rFont val="宋体"/>
        <charset val="134"/>
      </rPr>
      <t>不通过</t>
    </r>
  </si>
  <si>
    <r>
      <rPr>
        <sz val="11"/>
        <rFont val="宋体"/>
        <charset val="134"/>
      </rPr>
      <t>段雄伟</t>
    </r>
  </si>
  <si>
    <t>24503011102</t>
  </si>
  <si>
    <r>
      <rPr>
        <sz val="11"/>
        <rFont val="宋体"/>
        <charset val="134"/>
      </rPr>
      <t>贾俊杰</t>
    </r>
  </si>
  <si>
    <t>24503011103</t>
  </si>
  <si>
    <r>
      <rPr>
        <sz val="11"/>
        <rFont val="宋体"/>
        <charset val="134"/>
      </rPr>
      <t>通过</t>
    </r>
  </si>
  <si>
    <r>
      <rPr>
        <sz val="11"/>
        <rFont val="宋体"/>
        <charset val="134"/>
      </rPr>
      <t>王维韬</t>
    </r>
  </si>
  <si>
    <t>24503011104</t>
  </si>
  <si>
    <r>
      <rPr>
        <sz val="11"/>
        <rFont val="宋体"/>
        <charset val="134"/>
      </rPr>
      <t>郭海龙</t>
    </r>
  </si>
  <si>
    <t>24503011105</t>
  </si>
  <si>
    <r>
      <rPr>
        <sz val="11"/>
        <rFont val="宋体"/>
        <charset val="134"/>
      </rPr>
      <t>郭乐</t>
    </r>
  </si>
  <si>
    <t>24503011106</t>
  </si>
  <si>
    <r>
      <rPr>
        <sz val="11"/>
        <rFont val="宋体"/>
        <charset val="134"/>
      </rPr>
      <t>张涛</t>
    </r>
  </si>
  <si>
    <t>24503011107</t>
  </si>
  <si>
    <r>
      <rPr>
        <sz val="11"/>
        <rFont val="宋体"/>
        <charset val="134"/>
      </rPr>
      <t>王露</t>
    </r>
  </si>
  <si>
    <t>24503011108</t>
  </si>
  <si>
    <r>
      <rPr>
        <sz val="11"/>
        <rFont val="宋体"/>
        <charset val="134"/>
      </rPr>
      <t>高凯</t>
    </r>
  </si>
  <si>
    <t>24503011109</t>
  </si>
  <si>
    <r>
      <rPr>
        <sz val="11"/>
        <rFont val="宋体"/>
        <charset val="134"/>
      </rPr>
      <t>武云嘎</t>
    </r>
  </si>
  <si>
    <t>24503011110</t>
  </si>
  <si>
    <r>
      <rPr>
        <sz val="11"/>
        <rFont val="宋体"/>
        <charset val="134"/>
      </rPr>
      <t>李宇哲</t>
    </r>
  </si>
  <si>
    <t>24503011111</t>
  </si>
  <si>
    <r>
      <rPr>
        <sz val="11"/>
        <rFont val="宋体"/>
        <charset val="134"/>
      </rPr>
      <t>王泽宇</t>
    </r>
  </si>
  <si>
    <t>24503011112</t>
  </si>
  <si>
    <r>
      <rPr>
        <sz val="10"/>
        <rFont val="宋体"/>
        <charset val="134"/>
      </rPr>
      <t>专职消防员岗（驾驶员）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免笔试考生）</t>
    </r>
  </si>
  <si>
    <r>
      <rPr>
        <sz val="11"/>
        <rFont val="宋体"/>
        <charset val="134"/>
      </rPr>
      <t>乔丰</t>
    </r>
  </si>
  <si>
    <t>24603011113</t>
  </si>
  <si>
    <r>
      <rPr>
        <sz val="11"/>
        <rFont val="宋体"/>
        <charset val="134"/>
      </rPr>
      <t>刘园园</t>
    </r>
  </si>
  <si>
    <t>24603011114</t>
  </si>
  <si>
    <r>
      <rPr>
        <sz val="11"/>
        <rFont val="宋体"/>
        <charset val="134"/>
      </rPr>
      <t>刘子楷</t>
    </r>
  </si>
  <si>
    <t>24603011115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</si>
</sst>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tabSelected="1" workbookViewId="0">
      <selection activeCell="L23" sqref="L23"/>
    </sheetView>
  </sheetViews>
  <sheetFormatPr defaultColWidth="9" defaultRowHeight="15" customHeight="1"/>
  <cols>
    <col min="1" max="1" width="10.6666666666667" style="2" customWidth="1"/>
    <col min="2" max="2" width="32.1083333333333" style="2" customWidth="1"/>
    <col min="3" max="3" width="12.8833333333333" style="2" customWidth="1"/>
    <col min="4" max="4" width="14.8833333333333" style="2" customWidth="1"/>
    <col min="5" max="5" width="9" style="2"/>
    <col min="6" max="6" width="10.8833333333333" style="3" customWidth="1"/>
    <col min="7" max="7" width="9" style="2"/>
    <col min="8" max="8" width="10.875" style="2" customWidth="1"/>
    <col min="9" max="9" width="9" style="4"/>
    <col min="10" max="10" width="10.5" style="2" customWidth="1"/>
    <col min="11" max="16384" width="9" style="2"/>
  </cols>
  <sheetData>
    <row r="1" ht="40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</row>
    <row r="2" s="1" customFormat="1" ht="37.9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9" t="s">
        <v>7</v>
      </c>
      <c r="H2" s="9" t="s">
        <v>6</v>
      </c>
      <c r="I2" s="10" t="s">
        <v>8</v>
      </c>
      <c r="J2" s="14"/>
    </row>
    <row r="3" ht="19.05" customHeight="1" spans="1:17">
      <c r="A3" s="8" t="str">
        <f t="shared" ref="A3:A13" si="0">"101"</f>
        <v>101</v>
      </c>
      <c r="B3" s="8" t="s">
        <v>9</v>
      </c>
      <c r="C3" s="8" t="s">
        <v>10</v>
      </c>
      <c r="D3" s="8" t="s">
        <v>11</v>
      </c>
      <c r="E3" s="11">
        <v>74.9</v>
      </c>
      <c r="F3" s="12">
        <f>E3*0.6</f>
        <v>44.94</v>
      </c>
      <c r="G3" s="11">
        <v>45</v>
      </c>
      <c r="H3" s="11">
        <f>G3*0.4</f>
        <v>18</v>
      </c>
      <c r="I3" s="12">
        <f>H3+F3</f>
        <v>62.94</v>
      </c>
      <c r="J3" s="15"/>
      <c r="K3" s="15"/>
      <c r="L3" s="15"/>
      <c r="M3" s="16"/>
      <c r="N3" s="17"/>
      <c r="O3" s="18"/>
      <c r="P3" s="18"/>
      <c r="Q3" s="18"/>
    </row>
    <row r="4" ht="19.05" customHeight="1" spans="1:17">
      <c r="A4" s="8" t="str">
        <f t="shared" si="0"/>
        <v>101</v>
      </c>
      <c r="B4" s="8" t="s">
        <v>9</v>
      </c>
      <c r="C4" s="8" t="s">
        <v>12</v>
      </c>
      <c r="D4" s="8" t="s">
        <v>13</v>
      </c>
      <c r="E4" s="11">
        <v>63.9</v>
      </c>
      <c r="F4" s="12">
        <f t="shared" ref="F4:F25" si="1">E4*0.6</f>
        <v>38.34</v>
      </c>
      <c r="G4" s="11">
        <v>50</v>
      </c>
      <c r="H4" s="11">
        <f t="shared" ref="H4:H12" si="2">G4*0.4</f>
        <v>20</v>
      </c>
      <c r="I4" s="12">
        <f t="shared" ref="I4:I26" si="3">H4+F4</f>
        <v>58.34</v>
      </c>
      <c r="J4" s="15"/>
      <c r="K4" s="15"/>
      <c r="L4" s="15"/>
      <c r="M4" s="16"/>
      <c r="N4" s="17"/>
      <c r="O4" s="18"/>
      <c r="P4" s="18"/>
      <c r="Q4" s="18"/>
    </row>
    <row r="5" ht="19.05" customHeight="1" spans="1:17">
      <c r="A5" s="8" t="str">
        <f t="shared" si="0"/>
        <v>101</v>
      </c>
      <c r="B5" s="8" t="s">
        <v>9</v>
      </c>
      <c r="C5" s="8" t="s">
        <v>14</v>
      </c>
      <c r="D5" s="8" t="s">
        <v>15</v>
      </c>
      <c r="E5" s="11">
        <v>62.6</v>
      </c>
      <c r="F5" s="12">
        <f t="shared" si="1"/>
        <v>37.56</v>
      </c>
      <c r="G5" s="11">
        <v>40</v>
      </c>
      <c r="H5" s="11">
        <f t="shared" si="2"/>
        <v>16</v>
      </c>
      <c r="I5" s="12">
        <f t="shared" si="3"/>
        <v>53.56</v>
      </c>
      <c r="J5" s="15"/>
      <c r="K5" s="15"/>
      <c r="L5" s="15"/>
      <c r="M5" s="16"/>
      <c r="N5" s="17"/>
      <c r="O5" s="18"/>
      <c r="P5" s="18"/>
      <c r="Q5" s="18"/>
    </row>
    <row r="6" ht="19.05" customHeight="1" spans="1:17">
      <c r="A6" s="8" t="str">
        <f t="shared" si="0"/>
        <v>101</v>
      </c>
      <c r="B6" s="8" t="s">
        <v>9</v>
      </c>
      <c r="C6" s="8" t="s">
        <v>16</v>
      </c>
      <c r="D6" s="8" t="s">
        <v>17</v>
      </c>
      <c r="E6" s="11">
        <v>62.3</v>
      </c>
      <c r="F6" s="12">
        <f t="shared" si="1"/>
        <v>37.38</v>
      </c>
      <c r="G6" s="11" t="s">
        <v>18</v>
      </c>
      <c r="H6" s="11"/>
      <c r="I6" s="12">
        <f t="shared" si="3"/>
        <v>37.38</v>
      </c>
      <c r="J6" s="15"/>
      <c r="K6" s="15"/>
      <c r="L6" s="15"/>
      <c r="M6" s="16"/>
      <c r="N6" s="17"/>
      <c r="O6" s="18"/>
      <c r="P6" s="18"/>
      <c r="Q6" s="18"/>
    </row>
    <row r="7" ht="19.05" customHeight="1" spans="1:17">
      <c r="A7" s="8" t="str">
        <f t="shared" si="0"/>
        <v>101</v>
      </c>
      <c r="B7" s="8" t="s">
        <v>9</v>
      </c>
      <c r="C7" s="8" t="s">
        <v>19</v>
      </c>
      <c r="D7" s="8" t="s">
        <v>20</v>
      </c>
      <c r="E7" s="11">
        <v>61.8</v>
      </c>
      <c r="F7" s="12">
        <f t="shared" si="1"/>
        <v>37.08</v>
      </c>
      <c r="G7" s="11">
        <v>45</v>
      </c>
      <c r="H7" s="11">
        <f t="shared" si="2"/>
        <v>18</v>
      </c>
      <c r="I7" s="12">
        <f t="shared" si="3"/>
        <v>55.08</v>
      </c>
      <c r="J7" s="15"/>
      <c r="K7" s="15"/>
      <c r="L7" s="15"/>
      <c r="M7" s="16"/>
      <c r="N7" s="17"/>
      <c r="O7" s="18"/>
      <c r="P7" s="18"/>
      <c r="Q7" s="18"/>
    </row>
    <row r="8" ht="19.05" customHeight="1" spans="1:17">
      <c r="A8" s="8" t="str">
        <f t="shared" si="0"/>
        <v>101</v>
      </c>
      <c r="B8" s="8" t="s">
        <v>9</v>
      </c>
      <c r="C8" s="8" t="s">
        <v>21</v>
      </c>
      <c r="D8" s="8" t="s">
        <v>22</v>
      </c>
      <c r="E8" s="11">
        <v>60</v>
      </c>
      <c r="F8" s="12">
        <f t="shared" si="1"/>
        <v>36</v>
      </c>
      <c r="G8" s="11" t="s">
        <v>23</v>
      </c>
      <c r="H8" s="11"/>
      <c r="I8" s="12">
        <f t="shared" si="3"/>
        <v>36</v>
      </c>
      <c r="J8" s="15"/>
      <c r="K8" s="15"/>
      <c r="L8" s="15"/>
      <c r="M8" s="16"/>
      <c r="N8" s="17"/>
      <c r="O8" s="18"/>
      <c r="P8" s="18"/>
      <c r="Q8" s="19"/>
    </row>
    <row r="9" ht="19.05" customHeight="1" spans="1:17">
      <c r="A9" s="8" t="str">
        <f t="shared" si="0"/>
        <v>101</v>
      </c>
      <c r="B9" s="8" t="s">
        <v>9</v>
      </c>
      <c r="C9" s="8" t="s">
        <v>24</v>
      </c>
      <c r="D9" s="8" t="s">
        <v>25</v>
      </c>
      <c r="E9" s="11">
        <v>58.3</v>
      </c>
      <c r="F9" s="12">
        <f t="shared" si="1"/>
        <v>34.98</v>
      </c>
      <c r="G9" s="11">
        <v>55</v>
      </c>
      <c r="H9" s="11">
        <f t="shared" si="2"/>
        <v>22</v>
      </c>
      <c r="I9" s="12">
        <f t="shared" si="3"/>
        <v>56.98</v>
      </c>
      <c r="J9" s="15"/>
      <c r="K9" s="15"/>
      <c r="L9" s="15"/>
      <c r="M9" s="16"/>
      <c r="N9" s="17"/>
      <c r="O9" s="18"/>
      <c r="P9" s="18"/>
      <c r="Q9" s="18"/>
    </row>
    <row r="10" ht="19.05" customHeight="1" spans="1:17">
      <c r="A10" s="8" t="str">
        <f t="shared" si="0"/>
        <v>101</v>
      </c>
      <c r="B10" s="8" t="s">
        <v>9</v>
      </c>
      <c r="C10" s="8" t="s">
        <v>26</v>
      </c>
      <c r="D10" s="8" t="s">
        <v>27</v>
      </c>
      <c r="E10" s="11">
        <v>57.3</v>
      </c>
      <c r="F10" s="12">
        <f t="shared" si="1"/>
        <v>34.38</v>
      </c>
      <c r="G10" s="11" t="s">
        <v>23</v>
      </c>
      <c r="H10" s="11"/>
      <c r="I10" s="12">
        <f t="shared" si="3"/>
        <v>34.38</v>
      </c>
      <c r="J10" s="15"/>
      <c r="K10" s="15"/>
      <c r="L10" s="15"/>
      <c r="M10" s="16"/>
      <c r="N10" s="17"/>
      <c r="O10" s="18"/>
      <c r="P10" s="18"/>
      <c r="Q10" s="19"/>
    </row>
    <row r="11" ht="19.05" customHeight="1" spans="1:17">
      <c r="A11" s="8" t="str">
        <f t="shared" si="0"/>
        <v>101</v>
      </c>
      <c r="B11" s="8" t="s">
        <v>9</v>
      </c>
      <c r="C11" s="8" t="s">
        <v>28</v>
      </c>
      <c r="D11" s="8" t="s">
        <v>29</v>
      </c>
      <c r="E11" s="11">
        <v>56.2</v>
      </c>
      <c r="F11" s="12">
        <f t="shared" si="1"/>
        <v>33.72</v>
      </c>
      <c r="G11" s="11" t="s">
        <v>23</v>
      </c>
      <c r="H11" s="11"/>
      <c r="I11" s="12">
        <f t="shared" si="3"/>
        <v>33.72</v>
      </c>
      <c r="J11" s="15"/>
      <c r="K11" s="15"/>
      <c r="L11" s="15"/>
      <c r="M11" s="16"/>
      <c r="N11" s="17"/>
      <c r="O11" s="18"/>
      <c r="P11" s="18"/>
      <c r="Q11" s="19"/>
    </row>
    <row r="12" ht="19.05" customHeight="1" spans="1:17">
      <c r="A12" s="8" t="str">
        <f t="shared" si="0"/>
        <v>101</v>
      </c>
      <c r="B12" s="8" t="s">
        <v>9</v>
      </c>
      <c r="C12" s="8" t="s">
        <v>30</v>
      </c>
      <c r="D12" s="8" t="s">
        <v>31</v>
      </c>
      <c r="E12" s="11">
        <v>55.8</v>
      </c>
      <c r="F12" s="12">
        <f t="shared" si="1"/>
        <v>33.48</v>
      </c>
      <c r="G12" s="11" t="s">
        <v>23</v>
      </c>
      <c r="H12" s="11"/>
      <c r="I12" s="12">
        <f t="shared" si="3"/>
        <v>33.48</v>
      </c>
      <c r="J12" s="15"/>
      <c r="K12" s="15"/>
      <c r="L12" s="15"/>
      <c r="M12" s="16"/>
      <c r="N12" s="17"/>
      <c r="O12" s="18"/>
      <c r="P12" s="18"/>
      <c r="Q12" s="19"/>
    </row>
    <row r="13" ht="19.05" customHeight="1" spans="1:17">
      <c r="A13" s="8" t="str">
        <f t="shared" si="0"/>
        <v>101</v>
      </c>
      <c r="B13" s="8" t="s">
        <v>9</v>
      </c>
      <c r="C13" s="8" t="s">
        <v>32</v>
      </c>
      <c r="D13" s="8" t="s">
        <v>33</v>
      </c>
      <c r="E13" s="11">
        <v>55</v>
      </c>
      <c r="F13" s="12">
        <f t="shared" si="1"/>
        <v>33</v>
      </c>
      <c r="G13" s="11">
        <v>35</v>
      </c>
      <c r="H13" s="11">
        <f>G13*0.4</f>
        <v>14</v>
      </c>
      <c r="I13" s="12">
        <f t="shared" si="3"/>
        <v>47</v>
      </c>
      <c r="J13" s="15"/>
      <c r="K13" s="15"/>
      <c r="L13" s="15"/>
      <c r="M13" s="16"/>
      <c r="N13" s="17"/>
      <c r="O13" s="18"/>
      <c r="P13" s="18"/>
      <c r="Q13" s="18"/>
    </row>
    <row r="14" ht="19.05" customHeight="1" spans="1:17">
      <c r="A14" s="8" t="str">
        <f t="shared" ref="A14:A16" si="4">"301"</f>
        <v>301</v>
      </c>
      <c r="B14" s="8" t="s">
        <v>34</v>
      </c>
      <c r="C14" s="8" t="s">
        <v>35</v>
      </c>
      <c r="D14" s="8" t="s">
        <v>36</v>
      </c>
      <c r="E14" s="11">
        <v>79.6</v>
      </c>
      <c r="F14" s="12">
        <f t="shared" si="1"/>
        <v>47.76</v>
      </c>
      <c r="G14" s="11">
        <v>80</v>
      </c>
      <c r="H14" s="11">
        <f t="shared" ref="H14:H25" si="5">G14*0.4</f>
        <v>32</v>
      </c>
      <c r="I14" s="12">
        <f t="shared" si="3"/>
        <v>79.76</v>
      </c>
      <c r="J14" s="15"/>
      <c r="K14" s="15"/>
      <c r="L14" s="15"/>
      <c r="M14" s="16"/>
      <c r="N14" s="17"/>
      <c r="O14" s="18"/>
      <c r="P14" s="18"/>
      <c r="Q14" s="18"/>
    </row>
    <row r="15" ht="19.05" customHeight="1" spans="1:17">
      <c r="A15" s="8" t="str">
        <f t="shared" si="4"/>
        <v>301</v>
      </c>
      <c r="B15" s="8" t="s">
        <v>34</v>
      </c>
      <c r="C15" s="8" t="s">
        <v>37</v>
      </c>
      <c r="D15" s="8" t="s">
        <v>38</v>
      </c>
      <c r="E15" s="11">
        <v>64.8</v>
      </c>
      <c r="F15" s="12">
        <f t="shared" si="1"/>
        <v>38.88</v>
      </c>
      <c r="G15" s="11">
        <v>55</v>
      </c>
      <c r="H15" s="11">
        <f t="shared" si="5"/>
        <v>22</v>
      </c>
      <c r="I15" s="12">
        <f t="shared" si="3"/>
        <v>60.88</v>
      </c>
      <c r="J15" s="15"/>
      <c r="K15" s="15"/>
      <c r="L15" s="15"/>
      <c r="M15" s="16"/>
      <c r="N15" s="17"/>
      <c r="O15" s="18"/>
      <c r="P15" s="18"/>
      <c r="Q15" s="18"/>
    </row>
    <row r="16" ht="19.05" customHeight="1" spans="1:17">
      <c r="A16" s="8" t="str">
        <f t="shared" si="4"/>
        <v>301</v>
      </c>
      <c r="B16" s="8" t="s">
        <v>34</v>
      </c>
      <c r="C16" s="8" t="s">
        <v>39</v>
      </c>
      <c r="D16" s="8" t="s">
        <v>40</v>
      </c>
      <c r="E16" s="11">
        <v>62.2</v>
      </c>
      <c r="F16" s="12">
        <f t="shared" si="1"/>
        <v>37.32</v>
      </c>
      <c r="G16" s="11" t="s">
        <v>18</v>
      </c>
      <c r="H16" s="11"/>
      <c r="I16" s="12">
        <f t="shared" si="3"/>
        <v>37.32</v>
      </c>
      <c r="J16" s="15"/>
      <c r="K16" s="15"/>
      <c r="L16" s="15"/>
      <c r="M16" s="16"/>
      <c r="N16" s="17"/>
      <c r="O16" s="18"/>
      <c r="P16" s="18"/>
      <c r="Q16" s="18"/>
    </row>
    <row r="17" ht="19.05" customHeight="1" spans="1:16">
      <c r="A17" s="8" t="str">
        <f t="shared" ref="A17:A25" si="6">"401"</f>
        <v>401</v>
      </c>
      <c r="B17" s="8" t="s">
        <v>41</v>
      </c>
      <c r="C17" s="8" t="s">
        <v>42</v>
      </c>
      <c r="D17" s="8" t="s">
        <v>43</v>
      </c>
      <c r="E17" s="11">
        <v>90.4</v>
      </c>
      <c r="F17" s="12">
        <f t="shared" si="1"/>
        <v>54.24</v>
      </c>
      <c r="G17" s="11">
        <v>57</v>
      </c>
      <c r="H17" s="11">
        <f t="shared" si="5"/>
        <v>22.8</v>
      </c>
      <c r="I17" s="12">
        <f t="shared" si="3"/>
        <v>77.04</v>
      </c>
      <c r="J17" s="15"/>
      <c r="K17" s="15"/>
      <c r="L17" s="15"/>
      <c r="M17" s="16"/>
      <c r="N17" s="17"/>
      <c r="O17" s="15"/>
      <c r="P17" s="15"/>
    </row>
    <row r="18" ht="19.05" customHeight="1" spans="1:16">
      <c r="A18" s="8" t="str">
        <f t="shared" si="6"/>
        <v>401</v>
      </c>
      <c r="B18" s="8" t="s">
        <v>41</v>
      </c>
      <c r="C18" s="8" t="s">
        <v>44</v>
      </c>
      <c r="D18" s="8" t="s">
        <v>45</v>
      </c>
      <c r="E18" s="11">
        <v>87.2</v>
      </c>
      <c r="F18" s="12">
        <f t="shared" si="1"/>
        <v>52.32</v>
      </c>
      <c r="G18" s="11">
        <v>39</v>
      </c>
      <c r="H18" s="11">
        <f t="shared" si="5"/>
        <v>15.6</v>
      </c>
      <c r="I18" s="12">
        <f t="shared" si="3"/>
        <v>67.92</v>
      </c>
      <c r="J18" s="15"/>
      <c r="K18" s="15"/>
      <c r="L18" s="15"/>
      <c r="M18" s="16"/>
      <c r="N18" s="17"/>
      <c r="O18" s="15"/>
      <c r="P18" s="15"/>
    </row>
    <row r="19" ht="19.05" customHeight="1" spans="1:16">
      <c r="A19" s="8" t="str">
        <f t="shared" si="6"/>
        <v>401</v>
      </c>
      <c r="B19" s="8" t="s">
        <v>41</v>
      </c>
      <c r="C19" s="8" t="s">
        <v>46</v>
      </c>
      <c r="D19" s="8" t="s">
        <v>47</v>
      </c>
      <c r="E19" s="11">
        <v>86.6</v>
      </c>
      <c r="F19" s="12">
        <f t="shared" si="1"/>
        <v>51.96</v>
      </c>
      <c r="G19" s="11">
        <v>61</v>
      </c>
      <c r="H19" s="11">
        <f t="shared" si="5"/>
        <v>24.4</v>
      </c>
      <c r="I19" s="12">
        <f t="shared" si="3"/>
        <v>76.36</v>
      </c>
      <c r="J19" s="15"/>
      <c r="K19" s="15"/>
      <c r="L19" s="15"/>
      <c r="M19" s="16"/>
      <c r="N19" s="17"/>
      <c r="O19" s="15"/>
      <c r="P19" s="15"/>
    </row>
    <row r="20" ht="19.05" customHeight="1" spans="1:16">
      <c r="A20" s="8" t="str">
        <f t="shared" si="6"/>
        <v>401</v>
      </c>
      <c r="B20" s="8" t="s">
        <v>41</v>
      </c>
      <c r="C20" s="8" t="s">
        <v>48</v>
      </c>
      <c r="D20" s="8" t="s">
        <v>49</v>
      </c>
      <c r="E20" s="11">
        <v>81.8</v>
      </c>
      <c r="F20" s="12">
        <f t="shared" si="1"/>
        <v>49.08</v>
      </c>
      <c r="G20" s="11">
        <v>59</v>
      </c>
      <c r="H20" s="11">
        <f t="shared" si="5"/>
        <v>23.6</v>
      </c>
      <c r="I20" s="12">
        <f t="shared" si="3"/>
        <v>72.68</v>
      </c>
      <c r="J20" s="15"/>
      <c r="K20" s="15"/>
      <c r="L20" s="15"/>
      <c r="M20" s="16"/>
      <c r="N20" s="17"/>
      <c r="O20" s="15"/>
      <c r="P20" s="15"/>
    </row>
    <row r="21" ht="19.05" customHeight="1" spans="1:16">
      <c r="A21" s="8" t="str">
        <f t="shared" si="6"/>
        <v>401</v>
      </c>
      <c r="B21" s="8" t="s">
        <v>41</v>
      </c>
      <c r="C21" s="8" t="s">
        <v>50</v>
      </c>
      <c r="D21" s="8" t="s">
        <v>51</v>
      </c>
      <c r="E21" s="11">
        <v>77.7</v>
      </c>
      <c r="F21" s="12">
        <f t="shared" si="1"/>
        <v>46.62</v>
      </c>
      <c r="G21" s="11">
        <v>26</v>
      </c>
      <c r="H21" s="11">
        <f t="shared" si="5"/>
        <v>10.4</v>
      </c>
      <c r="I21" s="12">
        <f t="shared" si="3"/>
        <v>57.02</v>
      </c>
      <c r="J21" s="15"/>
      <c r="K21" s="15"/>
      <c r="L21" s="15"/>
      <c r="M21" s="16"/>
      <c r="N21" s="17"/>
      <c r="O21" s="15"/>
      <c r="P21" s="15"/>
    </row>
    <row r="22" ht="19.05" customHeight="1" spans="1:16">
      <c r="A22" s="8" t="str">
        <f t="shared" si="6"/>
        <v>401</v>
      </c>
      <c r="B22" s="8" t="s">
        <v>41</v>
      </c>
      <c r="C22" s="8" t="s">
        <v>52</v>
      </c>
      <c r="D22" s="8" t="s">
        <v>53</v>
      </c>
      <c r="E22" s="11">
        <v>76.2</v>
      </c>
      <c r="F22" s="12">
        <f t="shared" si="1"/>
        <v>45.72</v>
      </c>
      <c r="G22" s="11">
        <v>47</v>
      </c>
      <c r="H22" s="11">
        <f t="shared" si="5"/>
        <v>18.8</v>
      </c>
      <c r="I22" s="12">
        <f t="shared" si="3"/>
        <v>64.52</v>
      </c>
      <c r="J22" s="15"/>
      <c r="K22" s="15"/>
      <c r="L22" s="15"/>
      <c r="M22" s="16"/>
      <c r="N22" s="17"/>
      <c r="O22" s="15"/>
      <c r="P22" s="15"/>
    </row>
    <row r="23" ht="19.05" customHeight="1" spans="1:16">
      <c r="A23" s="8" t="str">
        <f t="shared" si="6"/>
        <v>401</v>
      </c>
      <c r="B23" s="8" t="s">
        <v>41</v>
      </c>
      <c r="C23" s="8" t="s">
        <v>54</v>
      </c>
      <c r="D23" s="8" t="s">
        <v>55</v>
      </c>
      <c r="E23" s="11">
        <v>72.2</v>
      </c>
      <c r="F23" s="12">
        <f t="shared" si="1"/>
        <v>43.32</v>
      </c>
      <c r="G23" s="11" t="s">
        <v>18</v>
      </c>
      <c r="H23" s="11"/>
      <c r="I23" s="12">
        <f t="shared" si="3"/>
        <v>43.32</v>
      </c>
      <c r="J23" s="15"/>
      <c r="K23" s="15"/>
      <c r="L23" s="15"/>
      <c r="M23" s="16"/>
      <c r="N23" s="17"/>
      <c r="O23" s="15"/>
      <c r="P23" s="15"/>
    </row>
    <row r="24" ht="19.05" customHeight="1" spans="1:16">
      <c r="A24" s="8" t="str">
        <f t="shared" si="6"/>
        <v>401</v>
      </c>
      <c r="B24" s="8" t="s">
        <v>41</v>
      </c>
      <c r="C24" s="8" t="s">
        <v>56</v>
      </c>
      <c r="D24" s="8" t="s">
        <v>57</v>
      </c>
      <c r="E24" s="11">
        <v>71.8</v>
      </c>
      <c r="F24" s="12">
        <f t="shared" si="1"/>
        <v>43.08</v>
      </c>
      <c r="G24" s="11">
        <v>45</v>
      </c>
      <c r="H24" s="11">
        <f t="shared" si="5"/>
        <v>18</v>
      </c>
      <c r="I24" s="12">
        <f t="shared" si="3"/>
        <v>61.08</v>
      </c>
      <c r="J24" s="15"/>
      <c r="K24" s="15"/>
      <c r="L24" s="15"/>
      <c r="M24" s="16"/>
      <c r="N24" s="17"/>
      <c r="O24" s="15"/>
      <c r="P24" s="15"/>
    </row>
    <row r="25" ht="19.05" customHeight="1" spans="1:16">
      <c r="A25" s="8" t="str">
        <f t="shared" si="6"/>
        <v>401</v>
      </c>
      <c r="B25" s="8" t="s">
        <v>41</v>
      </c>
      <c r="C25" s="8" t="s">
        <v>58</v>
      </c>
      <c r="D25" s="8" t="s">
        <v>59</v>
      </c>
      <c r="E25" s="11">
        <v>64.4</v>
      </c>
      <c r="F25" s="12">
        <f t="shared" si="1"/>
        <v>38.64</v>
      </c>
      <c r="G25" s="11">
        <v>57</v>
      </c>
      <c r="H25" s="11">
        <f t="shared" si="5"/>
        <v>22.8</v>
      </c>
      <c r="I25" s="12">
        <f t="shared" si="3"/>
        <v>61.44</v>
      </c>
      <c r="J25" s="15"/>
      <c r="K25" s="15"/>
      <c r="L25" s="15"/>
      <c r="M25" s="16"/>
      <c r="N25" s="17"/>
      <c r="O25" s="15"/>
      <c r="P25" s="15"/>
    </row>
    <row r="26" ht="19.05" customHeight="1" spans="1:16">
      <c r="A26" s="8" t="str">
        <f>"501"</f>
        <v>501</v>
      </c>
      <c r="B26" s="8" t="s">
        <v>60</v>
      </c>
      <c r="C26" s="8" t="s">
        <v>61</v>
      </c>
      <c r="D26" s="8" t="s">
        <v>62</v>
      </c>
      <c r="E26" s="11">
        <v>87.4</v>
      </c>
      <c r="F26" s="12">
        <f>E26*0.4</f>
        <v>34.96</v>
      </c>
      <c r="G26" s="11">
        <v>15</v>
      </c>
      <c r="H26" s="11">
        <f>G26*0.6</f>
        <v>9</v>
      </c>
      <c r="I26" s="12">
        <f t="shared" si="3"/>
        <v>43.96</v>
      </c>
      <c r="J26" s="15"/>
      <c r="K26" s="15"/>
      <c r="L26" s="15"/>
      <c r="M26" s="16"/>
      <c r="N26" s="17"/>
      <c r="O26" s="15"/>
      <c r="P26" s="15"/>
    </row>
    <row r="27" ht="19.05" customHeight="1" spans="1:16">
      <c r="A27" s="8" t="str">
        <f t="shared" ref="A27:A80" si="7">"501"</f>
        <v>501</v>
      </c>
      <c r="B27" s="8" t="s">
        <v>60</v>
      </c>
      <c r="C27" s="8" t="s">
        <v>63</v>
      </c>
      <c r="D27" s="8" t="s">
        <v>64</v>
      </c>
      <c r="E27" s="11">
        <v>78</v>
      </c>
      <c r="F27" s="12">
        <f t="shared" ref="F27:F58" si="8">E27*0.4</f>
        <v>31.2</v>
      </c>
      <c r="G27" s="11">
        <v>90</v>
      </c>
      <c r="H27" s="11">
        <f t="shared" ref="H27:H58" si="9">G27*0.6</f>
        <v>54</v>
      </c>
      <c r="I27" s="12">
        <f t="shared" ref="I27:I58" si="10">H27+F27</f>
        <v>85.2</v>
      </c>
      <c r="J27" s="15"/>
      <c r="K27" s="15"/>
      <c r="L27" s="15"/>
      <c r="M27" s="16"/>
      <c r="N27" s="17"/>
      <c r="O27" s="15"/>
      <c r="P27" s="15"/>
    </row>
    <row r="28" ht="19.05" customHeight="1" spans="1:16">
      <c r="A28" s="8" t="str">
        <f t="shared" si="7"/>
        <v>501</v>
      </c>
      <c r="B28" s="8" t="s">
        <v>60</v>
      </c>
      <c r="C28" s="8" t="s">
        <v>65</v>
      </c>
      <c r="D28" s="8" t="s">
        <v>66</v>
      </c>
      <c r="E28" s="11">
        <v>70.4</v>
      </c>
      <c r="F28" s="12">
        <f t="shared" si="8"/>
        <v>28.16</v>
      </c>
      <c r="G28" s="11">
        <v>70</v>
      </c>
      <c r="H28" s="11">
        <f t="shared" si="9"/>
        <v>42</v>
      </c>
      <c r="I28" s="12">
        <f t="shared" si="10"/>
        <v>70.16</v>
      </c>
      <c r="J28" s="15"/>
      <c r="K28" s="15"/>
      <c r="L28" s="15"/>
      <c r="M28" s="16"/>
      <c r="N28" s="17"/>
      <c r="O28" s="15"/>
      <c r="P28" s="15"/>
    </row>
    <row r="29" ht="19.05" customHeight="1" spans="1:16">
      <c r="A29" s="8" t="str">
        <f t="shared" si="7"/>
        <v>501</v>
      </c>
      <c r="B29" s="8" t="s">
        <v>60</v>
      </c>
      <c r="C29" s="8" t="s">
        <v>67</v>
      </c>
      <c r="D29" s="8" t="s">
        <v>68</v>
      </c>
      <c r="E29" s="11">
        <v>66.2</v>
      </c>
      <c r="F29" s="12">
        <f t="shared" si="8"/>
        <v>26.48</v>
      </c>
      <c r="G29" s="11">
        <v>65</v>
      </c>
      <c r="H29" s="11">
        <f t="shared" si="9"/>
        <v>39</v>
      </c>
      <c r="I29" s="12">
        <f t="shared" si="10"/>
        <v>65.48</v>
      </c>
      <c r="J29" s="15"/>
      <c r="K29" s="15"/>
      <c r="L29" s="15"/>
      <c r="M29" s="16"/>
      <c r="N29" s="17"/>
      <c r="O29" s="15"/>
      <c r="P29" s="15"/>
    </row>
    <row r="30" ht="19.05" customHeight="1" spans="1:16">
      <c r="A30" s="8" t="str">
        <f t="shared" si="7"/>
        <v>501</v>
      </c>
      <c r="B30" s="8" t="s">
        <v>60</v>
      </c>
      <c r="C30" s="8" t="s">
        <v>69</v>
      </c>
      <c r="D30" s="8" t="s">
        <v>70</v>
      </c>
      <c r="E30" s="11">
        <v>65.4</v>
      </c>
      <c r="F30" s="12">
        <f t="shared" si="8"/>
        <v>26.16</v>
      </c>
      <c r="G30" s="11" t="s">
        <v>23</v>
      </c>
      <c r="H30" s="11"/>
      <c r="I30" s="12">
        <f t="shared" si="10"/>
        <v>26.16</v>
      </c>
      <c r="J30" s="15"/>
      <c r="K30" s="15"/>
      <c r="L30" s="15"/>
      <c r="M30" s="16"/>
      <c r="N30" s="17"/>
      <c r="O30" s="15"/>
      <c r="P30" s="15"/>
    </row>
    <row r="31" ht="19.05" customHeight="1" spans="1:16">
      <c r="A31" s="8" t="str">
        <f t="shared" si="7"/>
        <v>501</v>
      </c>
      <c r="B31" s="8" t="s">
        <v>60</v>
      </c>
      <c r="C31" s="8" t="s">
        <v>71</v>
      </c>
      <c r="D31" s="8" t="s">
        <v>72</v>
      </c>
      <c r="E31" s="11">
        <v>63.6</v>
      </c>
      <c r="F31" s="12">
        <f t="shared" si="8"/>
        <v>25.44</v>
      </c>
      <c r="G31" s="11">
        <v>0</v>
      </c>
      <c r="H31" s="11">
        <f t="shared" si="9"/>
        <v>0</v>
      </c>
      <c r="I31" s="12">
        <f t="shared" si="10"/>
        <v>25.44</v>
      </c>
      <c r="J31" s="15"/>
      <c r="K31" s="15"/>
      <c r="L31" s="15"/>
      <c r="M31" s="16"/>
      <c r="N31" s="17"/>
      <c r="O31" s="15"/>
      <c r="P31" s="15"/>
    </row>
    <row r="32" ht="19.05" customHeight="1" spans="1:16">
      <c r="A32" s="8" t="str">
        <f t="shared" si="7"/>
        <v>501</v>
      </c>
      <c r="B32" s="8" t="s">
        <v>60</v>
      </c>
      <c r="C32" s="8" t="s">
        <v>73</v>
      </c>
      <c r="D32" s="8" t="s">
        <v>74</v>
      </c>
      <c r="E32" s="11">
        <v>63.6</v>
      </c>
      <c r="F32" s="12">
        <f t="shared" si="8"/>
        <v>25.44</v>
      </c>
      <c r="G32" s="11">
        <v>40</v>
      </c>
      <c r="H32" s="11">
        <f t="shared" si="9"/>
        <v>24</v>
      </c>
      <c r="I32" s="12">
        <f t="shared" si="10"/>
        <v>49.44</v>
      </c>
      <c r="J32" s="15"/>
      <c r="K32" s="15"/>
      <c r="L32" s="15"/>
      <c r="M32" s="16"/>
      <c r="N32" s="17"/>
      <c r="O32" s="15"/>
      <c r="P32" s="15"/>
    </row>
    <row r="33" ht="19.05" customHeight="1" spans="1:16">
      <c r="A33" s="8" t="str">
        <f t="shared" si="7"/>
        <v>501</v>
      </c>
      <c r="B33" s="8" t="s">
        <v>60</v>
      </c>
      <c r="C33" s="8" t="s">
        <v>75</v>
      </c>
      <c r="D33" s="8" t="s">
        <v>76</v>
      </c>
      <c r="E33" s="11">
        <v>62.8</v>
      </c>
      <c r="F33" s="12">
        <f t="shared" si="8"/>
        <v>25.12</v>
      </c>
      <c r="G33" s="11">
        <v>50</v>
      </c>
      <c r="H33" s="11">
        <f t="shared" si="9"/>
        <v>30</v>
      </c>
      <c r="I33" s="12">
        <f t="shared" si="10"/>
        <v>55.12</v>
      </c>
      <c r="J33" s="15"/>
      <c r="K33" s="15"/>
      <c r="L33" s="15"/>
      <c r="M33" s="16"/>
      <c r="N33" s="17"/>
      <c r="O33" s="15"/>
      <c r="P33" s="15"/>
    </row>
    <row r="34" ht="19.05" customHeight="1" spans="1:16">
      <c r="A34" s="8" t="str">
        <f t="shared" si="7"/>
        <v>501</v>
      </c>
      <c r="B34" s="8" t="s">
        <v>60</v>
      </c>
      <c r="C34" s="8" t="s">
        <v>77</v>
      </c>
      <c r="D34" s="8" t="s">
        <v>78</v>
      </c>
      <c r="E34" s="11">
        <v>62.8</v>
      </c>
      <c r="F34" s="12">
        <f t="shared" si="8"/>
        <v>25.12</v>
      </c>
      <c r="G34" s="11">
        <v>50</v>
      </c>
      <c r="H34" s="11">
        <f t="shared" si="9"/>
        <v>30</v>
      </c>
      <c r="I34" s="12">
        <f t="shared" si="10"/>
        <v>55.12</v>
      </c>
      <c r="J34" s="15"/>
      <c r="K34" s="15"/>
      <c r="L34" s="15"/>
      <c r="M34" s="16"/>
      <c r="N34" s="17"/>
      <c r="O34" s="15"/>
      <c r="P34" s="15"/>
    </row>
    <row r="35" ht="19.05" customHeight="1" spans="1:16">
      <c r="A35" s="8" t="str">
        <f t="shared" si="7"/>
        <v>501</v>
      </c>
      <c r="B35" s="8" t="s">
        <v>60</v>
      </c>
      <c r="C35" s="8" t="s">
        <v>79</v>
      </c>
      <c r="D35" s="8" t="s">
        <v>80</v>
      </c>
      <c r="E35" s="11">
        <v>62.6</v>
      </c>
      <c r="F35" s="12">
        <f t="shared" si="8"/>
        <v>25.04</v>
      </c>
      <c r="G35" s="11">
        <v>15</v>
      </c>
      <c r="H35" s="11">
        <f t="shared" si="9"/>
        <v>9</v>
      </c>
      <c r="I35" s="12">
        <f t="shared" si="10"/>
        <v>34.04</v>
      </c>
      <c r="J35" s="15"/>
      <c r="K35" s="15"/>
      <c r="L35" s="15"/>
      <c r="M35" s="16"/>
      <c r="N35" s="17"/>
      <c r="O35" s="15"/>
      <c r="P35" s="15"/>
    </row>
    <row r="36" ht="19.05" customHeight="1" spans="1:16">
      <c r="A36" s="8" t="str">
        <f t="shared" si="7"/>
        <v>501</v>
      </c>
      <c r="B36" s="8" t="s">
        <v>60</v>
      </c>
      <c r="C36" s="8" t="s">
        <v>81</v>
      </c>
      <c r="D36" s="8" t="s">
        <v>82</v>
      </c>
      <c r="E36" s="11">
        <v>62.4</v>
      </c>
      <c r="F36" s="12">
        <f t="shared" si="8"/>
        <v>24.96</v>
      </c>
      <c r="G36" s="11" t="s">
        <v>23</v>
      </c>
      <c r="H36" s="11"/>
      <c r="I36" s="12">
        <f t="shared" si="10"/>
        <v>24.96</v>
      </c>
      <c r="J36" s="15"/>
      <c r="K36" s="15"/>
      <c r="L36" s="15"/>
      <c r="M36" s="16"/>
      <c r="N36" s="17"/>
      <c r="O36" s="15"/>
      <c r="P36" s="15"/>
    </row>
    <row r="37" ht="19.05" customHeight="1" spans="1:16">
      <c r="A37" s="8" t="str">
        <f t="shared" si="7"/>
        <v>501</v>
      </c>
      <c r="B37" s="8" t="s">
        <v>60</v>
      </c>
      <c r="C37" s="8" t="s">
        <v>83</v>
      </c>
      <c r="D37" s="8" t="s">
        <v>84</v>
      </c>
      <c r="E37" s="11">
        <v>61.6</v>
      </c>
      <c r="F37" s="12">
        <f t="shared" si="8"/>
        <v>24.64</v>
      </c>
      <c r="G37" s="11" t="s">
        <v>18</v>
      </c>
      <c r="H37" s="11"/>
      <c r="I37" s="12">
        <f t="shared" si="10"/>
        <v>24.64</v>
      </c>
      <c r="J37" s="15"/>
      <c r="K37" s="15"/>
      <c r="L37" s="15"/>
      <c r="M37" s="16"/>
      <c r="N37" s="17"/>
      <c r="O37" s="15"/>
      <c r="P37" s="15"/>
    </row>
    <row r="38" ht="19.05" customHeight="1" spans="1:16">
      <c r="A38" s="8" t="str">
        <f t="shared" si="7"/>
        <v>501</v>
      </c>
      <c r="B38" s="8" t="s">
        <v>60</v>
      </c>
      <c r="C38" s="8" t="s">
        <v>85</v>
      </c>
      <c r="D38" s="8" t="s">
        <v>86</v>
      </c>
      <c r="E38" s="11">
        <v>61.6</v>
      </c>
      <c r="F38" s="12">
        <f t="shared" si="8"/>
        <v>24.64</v>
      </c>
      <c r="G38" s="11">
        <v>15</v>
      </c>
      <c r="H38" s="11">
        <f t="shared" si="9"/>
        <v>9</v>
      </c>
      <c r="I38" s="12">
        <f t="shared" si="10"/>
        <v>33.64</v>
      </c>
      <c r="J38" s="15"/>
      <c r="K38" s="15"/>
      <c r="L38" s="15"/>
      <c r="M38" s="16"/>
      <c r="N38" s="17"/>
      <c r="O38" s="15"/>
      <c r="P38" s="15"/>
    </row>
    <row r="39" ht="19.05" customHeight="1" spans="1:16">
      <c r="A39" s="8" t="str">
        <f t="shared" si="7"/>
        <v>501</v>
      </c>
      <c r="B39" s="8" t="s">
        <v>60</v>
      </c>
      <c r="C39" s="8" t="s">
        <v>87</v>
      </c>
      <c r="D39" s="8" t="s">
        <v>88</v>
      </c>
      <c r="E39" s="11">
        <v>61.4</v>
      </c>
      <c r="F39" s="12">
        <f t="shared" si="8"/>
        <v>24.56</v>
      </c>
      <c r="G39" s="11">
        <v>50</v>
      </c>
      <c r="H39" s="11">
        <f t="shared" si="9"/>
        <v>30</v>
      </c>
      <c r="I39" s="12">
        <f t="shared" si="10"/>
        <v>54.56</v>
      </c>
      <c r="J39" s="15"/>
      <c r="K39" s="15"/>
      <c r="L39" s="15"/>
      <c r="M39" s="16"/>
      <c r="N39" s="17"/>
      <c r="O39" s="15"/>
      <c r="P39" s="15"/>
    </row>
    <row r="40" ht="19.05" customHeight="1" spans="1:16">
      <c r="A40" s="8" t="str">
        <f t="shared" si="7"/>
        <v>501</v>
      </c>
      <c r="B40" s="8" t="s">
        <v>60</v>
      </c>
      <c r="C40" s="8" t="s">
        <v>89</v>
      </c>
      <c r="D40" s="8" t="s">
        <v>90</v>
      </c>
      <c r="E40" s="11">
        <v>61.2</v>
      </c>
      <c r="F40" s="12">
        <f t="shared" si="8"/>
        <v>24.48</v>
      </c>
      <c r="G40" s="11" t="s">
        <v>23</v>
      </c>
      <c r="H40" s="11"/>
      <c r="I40" s="12">
        <f t="shared" si="10"/>
        <v>24.48</v>
      </c>
      <c r="J40" s="15"/>
      <c r="K40" s="15"/>
      <c r="L40" s="15"/>
      <c r="M40" s="16"/>
      <c r="N40" s="17"/>
      <c r="O40" s="15"/>
      <c r="P40" s="15"/>
    </row>
    <row r="41" ht="19.05" customHeight="1" spans="1:16">
      <c r="A41" s="8" t="str">
        <f t="shared" si="7"/>
        <v>501</v>
      </c>
      <c r="B41" s="8" t="s">
        <v>60</v>
      </c>
      <c r="C41" s="8" t="s">
        <v>91</v>
      </c>
      <c r="D41" s="8" t="s">
        <v>92</v>
      </c>
      <c r="E41" s="11">
        <v>60.8</v>
      </c>
      <c r="F41" s="12">
        <f t="shared" si="8"/>
        <v>24.32</v>
      </c>
      <c r="G41" s="11">
        <v>75</v>
      </c>
      <c r="H41" s="11">
        <f t="shared" si="9"/>
        <v>45</v>
      </c>
      <c r="I41" s="12">
        <f t="shared" si="10"/>
        <v>69.32</v>
      </c>
      <c r="J41" s="15"/>
      <c r="K41" s="15"/>
      <c r="L41" s="15"/>
      <c r="M41" s="16"/>
      <c r="N41" s="17"/>
      <c r="O41" s="15"/>
      <c r="P41" s="15"/>
    </row>
    <row r="42" ht="19.05" customHeight="1" spans="1:16">
      <c r="A42" s="8" t="str">
        <f t="shared" si="7"/>
        <v>501</v>
      </c>
      <c r="B42" s="8" t="s">
        <v>60</v>
      </c>
      <c r="C42" s="8" t="s">
        <v>93</v>
      </c>
      <c r="D42" s="8" t="s">
        <v>94</v>
      </c>
      <c r="E42" s="11">
        <v>60.4</v>
      </c>
      <c r="F42" s="12">
        <f t="shared" si="8"/>
        <v>24.16</v>
      </c>
      <c r="G42" s="11">
        <v>15</v>
      </c>
      <c r="H42" s="11">
        <f t="shared" si="9"/>
        <v>9</v>
      </c>
      <c r="I42" s="12">
        <f t="shared" si="10"/>
        <v>33.16</v>
      </c>
      <c r="J42" s="15"/>
      <c r="K42" s="15"/>
      <c r="L42" s="15"/>
      <c r="M42" s="16"/>
      <c r="N42" s="17"/>
      <c r="O42" s="15"/>
      <c r="P42" s="15"/>
    </row>
    <row r="43" ht="19.05" customHeight="1" spans="1:16">
      <c r="A43" s="8" t="str">
        <f t="shared" si="7"/>
        <v>501</v>
      </c>
      <c r="B43" s="8" t="s">
        <v>60</v>
      </c>
      <c r="C43" s="8" t="s">
        <v>95</v>
      </c>
      <c r="D43" s="8" t="s">
        <v>96</v>
      </c>
      <c r="E43" s="11">
        <v>59</v>
      </c>
      <c r="F43" s="12">
        <f t="shared" si="8"/>
        <v>23.6</v>
      </c>
      <c r="G43" s="11" t="s">
        <v>23</v>
      </c>
      <c r="H43" s="11"/>
      <c r="I43" s="12">
        <f t="shared" si="10"/>
        <v>23.6</v>
      </c>
      <c r="J43" s="15"/>
      <c r="K43" s="15"/>
      <c r="L43" s="15"/>
      <c r="M43" s="16"/>
      <c r="N43" s="17"/>
      <c r="O43" s="15"/>
      <c r="P43" s="15"/>
    </row>
    <row r="44" ht="19.05" customHeight="1" spans="1:16">
      <c r="A44" s="8" t="str">
        <f t="shared" si="7"/>
        <v>501</v>
      </c>
      <c r="B44" s="8" t="s">
        <v>60</v>
      </c>
      <c r="C44" s="8" t="s">
        <v>97</v>
      </c>
      <c r="D44" s="8" t="s">
        <v>98</v>
      </c>
      <c r="E44" s="11">
        <v>57.6</v>
      </c>
      <c r="F44" s="12">
        <f t="shared" si="8"/>
        <v>23.04</v>
      </c>
      <c r="G44" s="11">
        <v>45</v>
      </c>
      <c r="H44" s="11">
        <f t="shared" si="9"/>
        <v>27</v>
      </c>
      <c r="I44" s="12">
        <f t="shared" si="10"/>
        <v>50.04</v>
      </c>
      <c r="J44" s="15"/>
      <c r="K44" s="15"/>
      <c r="L44" s="15"/>
      <c r="M44" s="16"/>
      <c r="N44" s="17"/>
      <c r="O44" s="15"/>
      <c r="P44" s="15"/>
    </row>
    <row r="45" ht="19.05" customHeight="1" spans="1:16">
      <c r="A45" s="8" t="str">
        <f t="shared" si="7"/>
        <v>501</v>
      </c>
      <c r="B45" s="8" t="s">
        <v>60</v>
      </c>
      <c r="C45" s="8" t="s">
        <v>99</v>
      </c>
      <c r="D45" s="8" t="s">
        <v>100</v>
      </c>
      <c r="E45" s="11">
        <v>57.6</v>
      </c>
      <c r="F45" s="12">
        <f t="shared" si="8"/>
        <v>23.04</v>
      </c>
      <c r="G45" s="11">
        <v>60</v>
      </c>
      <c r="H45" s="11">
        <f t="shared" si="9"/>
        <v>36</v>
      </c>
      <c r="I45" s="12">
        <f t="shared" si="10"/>
        <v>59.04</v>
      </c>
      <c r="J45" s="15"/>
      <c r="K45" s="15"/>
      <c r="L45" s="15"/>
      <c r="M45" s="16"/>
      <c r="N45" s="17"/>
      <c r="O45" s="15"/>
      <c r="P45" s="15"/>
    </row>
    <row r="46" ht="19.05" customHeight="1" spans="1:16">
      <c r="A46" s="8" t="str">
        <f t="shared" si="7"/>
        <v>501</v>
      </c>
      <c r="B46" s="8" t="s">
        <v>60</v>
      </c>
      <c r="C46" s="8" t="s">
        <v>101</v>
      </c>
      <c r="D46" s="8" t="s">
        <v>102</v>
      </c>
      <c r="E46" s="11">
        <v>57.4</v>
      </c>
      <c r="F46" s="12">
        <f t="shared" si="8"/>
        <v>22.96</v>
      </c>
      <c r="G46" s="11">
        <v>45</v>
      </c>
      <c r="H46" s="11">
        <f t="shared" si="9"/>
        <v>27</v>
      </c>
      <c r="I46" s="12">
        <f t="shared" si="10"/>
        <v>49.96</v>
      </c>
      <c r="J46" s="15"/>
      <c r="K46" s="15"/>
      <c r="L46" s="15"/>
      <c r="M46" s="16"/>
      <c r="N46" s="17"/>
      <c r="O46" s="15"/>
      <c r="P46" s="15"/>
    </row>
    <row r="47" ht="19.05" customHeight="1" spans="1:16">
      <c r="A47" s="8" t="str">
        <f t="shared" si="7"/>
        <v>501</v>
      </c>
      <c r="B47" s="8" t="s">
        <v>60</v>
      </c>
      <c r="C47" s="8" t="s">
        <v>103</v>
      </c>
      <c r="D47" s="8" t="s">
        <v>104</v>
      </c>
      <c r="E47" s="11">
        <v>57.2</v>
      </c>
      <c r="F47" s="12">
        <f t="shared" si="8"/>
        <v>22.88</v>
      </c>
      <c r="G47" s="11">
        <v>65</v>
      </c>
      <c r="H47" s="11">
        <f t="shared" si="9"/>
        <v>39</v>
      </c>
      <c r="I47" s="12">
        <f t="shared" si="10"/>
        <v>61.88</v>
      </c>
      <c r="J47" s="15"/>
      <c r="K47" s="15"/>
      <c r="L47" s="15"/>
      <c r="M47" s="16"/>
      <c r="N47" s="17"/>
      <c r="O47" s="15"/>
      <c r="P47" s="15"/>
    </row>
    <row r="48" ht="19.05" customHeight="1" spans="1:16">
      <c r="A48" s="8" t="str">
        <f t="shared" si="7"/>
        <v>501</v>
      </c>
      <c r="B48" s="8" t="s">
        <v>60</v>
      </c>
      <c r="C48" s="8" t="s">
        <v>105</v>
      </c>
      <c r="D48" s="8" t="s">
        <v>106</v>
      </c>
      <c r="E48" s="11">
        <v>57</v>
      </c>
      <c r="F48" s="12">
        <f t="shared" si="8"/>
        <v>22.8</v>
      </c>
      <c r="G48" s="11" t="s">
        <v>23</v>
      </c>
      <c r="H48" s="11"/>
      <c r="I48" s="12">
        <f t="shared" si="10"/>
        <v>22.8</v>
      </c>
      <c r="J48" s="15"/>
      <c r="K48" s="15"/>
      <c r="L48" s="15"/>
      <c r="M48" s="16"/>
      <c r="N48" s="17"/>
      <c r="O48" s="15"/>
      <c r="P48" s="15"/>
    </row>
    <row r="49" ht="19.05" customHeight="1" spans="1:16">
      <c r="A49" s="8" t="str">
        <f t="shared" si="7"/>
        <v>501</v>
      </c>
      <c r="B49" s="8" t="s">
        <v>60</v>
      </c>
      <c r="C49" s="8" t="s">
        <v>107</v>
      </c>
      <c r="D49" s="8" t="s">
        <v>108</v>
      </c>
      <c r="E49" s="11">
        <v>57</v>
      </c>
      <c r="F49" s="12">
        <f t="shared" si="8"/>
        <v>22.8</v>
      </c>
      <c r="G49" s="11">
        <v>90</v>
      </c>
      <c r="H49" s="11">
        <f t="shared" si="9"/>
        <v>54</v>
      </c>
      <c r="I49" s="12">
        <f t="shared" si="10"/>
        <v>76.8</v>
      </c>
      <c r="J49" s="15"/>
      <c r="K49" s="15"/>
      <c r="L49" s="15"/>
      <c r="M49" s="16"/>
      <c r="N49" s="17"/>
      <c r="O49" s="15"/>
      <c r="P49" s="15"/>
    </row>
    <row r="50" ht="19.05" customHeight="1" spans="1:16">
      <c r="A50" s="8" t="str">
        <f t="shared" si="7"/>
        <v>501</v>
      </c>
      <c r="B50" s="8" t="s">
        <v>60</v>
      </c>
      <c r="C50" s="8" t="s">
        <v>109</v>
      </c>
      <c r="D50" s="8" t="s">
        <v>110</v>
      </c>
      <c r="E50" s="11">
        <v>57</v>
      </c>
      <c r="F50" s="12">
        <f t="shared" si="8"/>
        <v>22.8</v>
      </c>
      <c r="G50" s="11">
        <v>75</v>
      </c>
      <c r="H50" s="11">
        <f t="shared" si="9"/>
        <v>45</v>
      </c>
      <c r="I50" s="12">
        <f t="shared" si="10"/>
        <v>67.8</v>
      </c>
      <c r="J50" s="15"/>
      <c r="K50" s="15"/>
      <c r="L50" s="15"/>
      <c r="M50" s="16"/>
      <c r="N50" s="17"/>
      <c r="O50" s="15"/>
      <c r="P50" s="15"/>
    </row>
    <row r="51" ht="19.05" customHeight="1" spans="1:16">
      <c r="A51" s="8" t="str">
        <f t="shared" si="7"/>
        <v>501</v>
      </c>
      <c r="B51" s="8" t="s">
        <v>60</v>
      </c>
      <c r="C51" s="8" t="s">
        <v>111</v>
      </c>
      <c r="D51" s="8" t="s">
        <v>112</v>
      </c>
      <c r="E51" s="11">
        <v>56.8</v>
      </c>
      <c r="F51" s="12">
        <f t="shared" si="8"/>
        <v>22.72</v>
      </c>
      <c r="G51" s="11">
        <v>65</v>
      </c>
      <c r="H51" s="11">
        <f t="shared" si="9"/>
        <v>39</v>
      </c>
      <c r="I51" s="12">
        <f t="shared" si="10"/>
        <v>61.72</v>
      </c>
      <c r="J51" s="15"/>
      <c r="K51" s="15"/>
      <c r="L51" s="15"/>
      <c r="M51" s="16"/>
      <c r="N51" s="17"/>
      <c r="O51" s="15"/>
      <c r="P51" s="15"/>
    </row>
    <row r="52" ht="19.05" customHeight="1" spans="1:16">
      <c r="A52" s="8" t="str">
        <f t="shared" si="7"/>
        <v>501</v>
      </c>
      <c r="B52" s="8" t="s">
        <v>60</v>
      </c>
      <c r="C52" s="8" t="s">
        <v>113</v>
      </c>
      <c r="D52" s="8" t="s">
        <v>114</v>
      </c>
      <c r="E52" s="11">
        <v>56.8</v>
      </c>
      <c r="F52" s="12">
        <f t="shared" si="8"/>
        <v>22.72</v>
      </c>
      <c r="G52" s="11">
        <v>55</v>
      </c>
      <c r="H52" s="11">
        <f t="shared" si="9"/>
        <v>33</v>
      </c>
      <c r="I52" s="12">
        <f t="shared" si="10"/>
        <v>55.72</v>
      </c>
      <c r="J52" s="15"/>
      <c r="K52" s="15"/>
      <c r="L52" s="15"/>
      <c r="M52" s="16"/>
      <c r="N52" s="17"/>
      <c r="O52" s="15"/>
      <c r="P52" s="15"/>
    </row>
    <row r="53" ht="19.05" customHeight="1" spans="1:16">
      <c r="A53" s="8" t="str">
        <f t="shared" si="7"/>
        <v>501</v>
      </c>
      <c r="B53" s="8" t="s">
        <v>60</v>
      </c>
      <c r="C53" s="8" t="s">
        <v>115</v>
      </c>
      <c r="D53" s="8" t="s">
        <v>116</v>
      </c>
      <c r="E53" s="11">
        <v>56.8</v>
      </c>
      <c r="F53" s="12">
        <f t="shared" si="8"/>
        <v>22.72</v>
      </c>
      <c r="G53" s="11">
        <v>15</v>
      </c>
      <c r="H53" s="11">
        <f t="shared" si="9"/>
        <v>9</v>
      </c>
      <c r="I53" s="12">
        <f t="shared" si="10"/>
        <v>31.72</v>
      </c>
      <c r="J53" s="15"/>
      <c r="K53" s="15"/>
      <c r="L53" s="15"/>
      <c r="M53" s="16"/>
      <c r="N53" s="17"/>
      <c r="O53" s="15"/>
      <c r="P53" s="15"/>
    </row>
    <row r="54" ht="19.05" customHeight="1" spans="1:16">
      <c r="A54" s="8" t="str">
        <f t="shared" si="7"/>
        <v>501</v>
      </c>
      <c r="B54" s="8" t="s">
        <v>60</v>
      </c>
      <c r="C54" s="8" t="s">
        <v>117</v>
      </c>
      <c r="D54" s="8" t="s">
        <v>118</v>
      </c>
      <c r="E54" s="11">
        <v>56.6</v>
      </c>
      <c r="F54" s="12">
        <f t="shared" si="8"/>
        <v>22.64</v>
      </c>
      <c r="G54" s="11">
        <v>25</v>
      </c>
      <c r="H54" s="11">
        <f t="shared" si="9"/>
        <v>15</v>
      </c>
      <c r="I54" s="12">
        <f t="shared" si="10"/>
        <v>37.64</v>
      </c>
      <c r="J54" s="15"/>
      <c r="K54" s="15"/>
      <c r="L54" s="15"/>
      <c r="M54" s="16"/>
      <c r="N54" s="17"/>
      <c r="O54" s="15"/>
      <c r="P54" s="15"/>
    </row>
    <row r="55" ht="19.05" customHeight="1" spans="1:16">
      <c r="A55" s="8" t="str">
        <f t="shared" si="7"/>
        <v>501</v>
      </c>
      <c r="B55" s="8" t="s">
        <v>60</v>
      </c>
      <c r="C55" s="8" t="s">
        <v>119</v>
      </c>
      <c r="D55" s="8" t="s">
        <v>120</v>
      </c>
      <c r="E55" s="11">
        <v>56.2</v>
      </c>
      <c r="F55" s="12">
        <f t="shared" si="8"/>
        <v>22.48</v>
      </c>
      <c r="G55" s="11">
        <v>65</v>
      </c>
      <c r="H55" s="11">
        <f t="shared" si="9"/>
        <v>39</v>
      </c>
      <c r="I55" s="12">
        <f t="shared" si="10"/>
        <v>61.48</v>
      </c>
      <c r="J55" s="15"/>
      <c r="K55" s="15"/>
      <c r="L55" s="15"/>
      <c r="M55" s="16"/>
      <c r="N55" s="17"/>
      <c r="O55" s="15"/>
      <c r="P55" s="15"/>
    </row>
    <row r="56" ht="19.05" customHeight="1" spans="1:16">
      <c r="A56" s="8" t="str">
        <f t="shared" si="7"/>
        <v>501</v>
      </c>
      <c r="B56" s="8" t="s">
        <v>60</v>
      </c>
      <c r="C56" s="8" t="s">
        <v>121</v>
      </c>
      <c r="D56" s="8" t="s">
        <v>122</v>
      </c>
      <c r="E56" s="11">
        <v>55.8</v>
      </c>
      <c r="F56" s="12">
        <f t="shared" si="8"/>
        <v>22.32</v>
      </c>
      <c r="G56" s="11" t="s">
        <v>18</v>
      </c>
      <c r="H56" s="11"/>
      <c r="I56" s="12">
        <f t="shared" si="10"/>
        <v>22.32</v>
      </c>
      <c r="J56" s="15"/>
      <c r="K56" s="15"/>
      <c r="L56" s="15"/>
      <c r="M56" s="16"/>
      <c r="N56" s="17"/>
      <c r="O56" s="15"/>
      <c r="P56" s="15"/>
    </row>
    <row r="57" ht="19.05" customHeight="1" spans="1:16">
      <c r="A57" s="8" t="str">
        <f t="shared" si="7"/>
        <v>501</v>
      </c>
      <c r="B57" s="8" t="s">
        <v>60</v>
      </c>
      <c r="C57" s="8" t="s">
        <v>123</v>
      </c>
      <c r="D57" s="8" t="s">
        <v>124</v>
      </c>
      <c r="E57" s="11">
        <v>55.8</v>
      </c>
      <c r="F57" s="12">
        <f t="shared" si="8"/>
        <v>22.32</v>
      </c>
      <c r="G57" s="11">
        <v>35</v>
      </c>
      <c r="H57" s="11">
        <f t="shared" si="9"/>
        <v>21</v>
      </c>
      <c r="I57" s="12">
        <f t="shared" si="10"/>
        <v>43.32</v>
      </c>
      <c r="J57" s="15"/>
      <c r="K57" s="15"/>
      <c r="L57" s="15"/>
      <c r="M57" s="16"/>
      <c r="N57" s="17"/>
      <c r="O57" s="15"/>
      <c r="P57" s="15"/>
    </row>
    <row r="58" ht="19.05" customHeight="1" spans="1:16">
      <c r="A58" s="8" t="str">
        <f t="shared" si="7"/>
        <v>501</v>
      </c>
      <c r="B58" s="8" t="s">
        <v>60</v>
      </c>
      <c r="C58" s="8" t="s">
        <v>125</v>
      </c>
      <c r="D58" s="8" t="s">
        <v>126</v>
      </c>
      <c r="E58" s="11">
        <v>55.6</v>
      </c>
      <c r="F58" s="12">
        <f t="shared" si="8"/>
        <v>22.24</v>
      </c>
      <c r="G58" s="11">
        <v>25</v>
      </c>
      <c r="H58" s="11">
        <f t="shared" si="9"/>
        <v>15</v>
      </c>
      <c r="I58" s="12">
        <f t="shared" si="10"/>
        <v>37.24</v>
      </c>
      <c r="J58" s="15"/>
      <c r="K58" s="15"/>
      <c r="L58" s="15"/>
      <c r="M58" s="16"/>
      <c r="N58" s="17"/>
      <c r="O58" s="15"/>
      <c r="P58" s="15"/>
    </row>
    <row r="59" ht="19.05" customHeight="1" spans="1:16">
      <c r="A59" s="8" t="str">
        <f t="shared" si="7"/>
        <v>501</v>
      </c>
      <c r="B59" s="8" t="s">
        <v>60</v>
      </c>
      <c r="C59" s="8" t="s">
        <v>127</v>
      </c>
      <c r="D59" s="8" t="s">
        <v>128</v>
      </c>
      <c r="E59" s="11">
        <v>55.6</v>
      </c>
      <c r="F59" s="12">
        <f t="shared" ref="F59:F80" si="11">E59*0.4</f>
        <v>22.24</v>
      </c>
      <c r="G59" s="11">
        <v>30</v>
      </c>
      <c r="H59" s="11">
        <f t="shared" ref="H59:H80" si="12">G59*0.6</f>
        <v>18</v>
      </c>
      <c r="I59" s="12">
        <f t="shared" ref="I59:I89" si="13">H59+F59</f>
        <v>40.24</v>
      </c>
      <c r="J59" s="15"/>
      <c r="K59" s="15"/>
      <c r="L59" s="15"/>
      <c r="M59" s="16"/>
      <c r="N59" s="17"/>
      <c r="O59" s="15"/>
      <c r="P59" s="15"/>
    </row>
    <row r="60" ht="19.05" customHeight="1" spans="1:16">
      <c r="A60" s="8" t="str">
        <f t="shared" si="7"/>
        <v>501</v>
      </c>
      <c r="B60" s="8" t="s">
        <v>60</v>
      </c>
      <c r="C60" s="8" t="s">
        <v>129</v>
      </c>
      <c r="D60" s="8" t="s">
        <v>130</v>
      </c>
      <c r="E60" s="11">
        <v>55.6</v>
      </c>
      <c r="F60" s="12">
        <f t="shared" si="11"/>
        <v>22.24</v>
      </c>
      <c r="G60" s="11">
        <v>30</v>
      </c>
      <c r="H60" s="11">
        <f t="shared" si="12"/>
        <v>18</v>
      </c>
      <c r="I60" s="12">
        <f t="shared" si="13"/>
        <v>40.24</v>
      </c>
      <c r="J60" s="15"/>
      <c r="K60" s="15"/>
      <c r="L60" s="15"/>
      <c r="M60" s="16"/>
      <c r="N60" s="17"/>
      <c r="O60" s="15"/>
      <c r="P60" s="15"/>
    </row>
    <row r="61" ht="19.05" customHeight="1" spans="1:16">
      <c r="A61" s="8" t="str">
        <f t="shared" si="7"/>
        <v>501</v>
      </c>
      <c r="B61" s="8" t="s">
        <v>60</v>
      </c>
      <c r="C61" s="8" t="s">
        <v>131</v>
      </c>
      <c r="D61" s="8" t="s">
        <v>132</v>
      </c>
      <c r="E61" s="11">
        <v>55.6</v>
      </c>
      <c r="F61" s="12">
        <f t="shared" si="11"/>
        <v>22.24</v>
      </c>
      <c r="G61" s="11">
        <v>35</v>
      </c>
      <c r="H61" s="11">
        <f t="shared" si="12"/>
        <v>21</v>
      </c>
      <c r="I61" s="12">
        <f t="shared" si="13"/>
        <v>43.24</v>
      </c>
      <c r="J61" s="15"/>
      <c r="K61" s="15"/>
      <c r="L61" s="15"/>
      <c r="M61" s="16"/>
      <c r="N61" s="17"/>
      <c r="O61" s="15"/>
      <c r="P61" s="15"/>
    </row>
    <row r="62" ht="19.05" customHeight="1" spans="1:16">
      <c r="A62" s="8" t="str">
        <f t="shared" si="7"/>
        <v>501</v>
      </c>
      <c r="B62" s="8" t="s">
        <v>60</v>
      </c>
      <c r="C62" s="8" t="s">
        <v>133</v>
      </c>
      <c r="D62" s="8" t="s">
        <v>134</v>
      </c>
      <c r="E62" s="11">
        <v>55.4</v>
      </c>
      <c r="F62" s="12">
        <f t="shared" si="11"/>
        <v>22.16</v>
      </c>
      <c r="G62" s="11">
        <v>30</v>
      </c>
      <c r="H62" s="11">
        <f t="shared" si="12"/>
        <v>18</v>
      </c>
      <c r="I62" s="12">
        <f t="shared" si="13"/>
        <v>40.16</v>
      </c>
      <c r="J62" s="15"/>
      <c r="K62" s="15"/>
      <c r="L62" s="15"/>
      <c r="M62" s="16"/>
      <c r="N62" s="17"/>
      <c r="O62" s="15"/>
      <c r="P62" s="15"/>
    </row>
    <row r="63" ht="19.05" customHeight="1" spans="1:16">
      <c r="A63" s="8" t="str">
        <f t="shared" si="7"/>
        <v>501</v>
      </c>
      <c r="B63" s="8" t="s">
        <v>60</v>
      </c>
      <c r="C63" s="8" t="s">
        <v>135</v>
      </c>
      <c r="D63" s="8" t="s">
        <v>136</v>
      </c>
      <c r="E63" s="11">
        <v>55.2</v>
      </c>
      <c r="F63" s="12">
        <f t="shared" si="11"/>
        <v>22.08</v>
      </c>
      <c r="G63" s="11">
        <v>80</v>
      </c>
      <c r="H63" s="11">
        <f t="shared" si="12"/>
        <v>48</v>
      </c>
      <c r="I63" s="12">
        <f t="shared" si="13"/>
        <v>70.08</v>
      </c>
      <c r="J63" s="15"/>
      <c r="K63" s="15"/>
      <c r="L63" s="15"/>
      <c r="M63" s="16"/>
      <c r="N63" s="17"/>
      <c r="O63" s="15"/>
      <c r="P63" s="15"/>
    </row>
    <row r="64" ht="19.05" customHeight="1" spans="1:16">
      <c r="A64" s="8" t="str">
        <f t="shared" si="7"/>
        <v>501</v>
      </c>
      <c r="B64" s="8" t="s">
        <v>60</v>
      </c>
      <c r="C64" s="8" t="s">
        <v>137</v>
      </c>
      <c r="D64" s="8" t="s">
        <v>138</v>
      </c>
      <c r="E64" s="11">
        <v>55.2</v>
      </c>
      <c r="F64" s="12">
        <f t="shared" si="11"/>
        <v>22.08</v>
      </c>
      <c r="G64" s="11">
        <v>35</v>
      </c>
      <c r="H64" s="11">
        <f t="shared" si="12"/>
        <v>21</v>
      </c>
      <c r="I64" s="12">
        <f t="shared" si="13"/>
        <v>43.08</v>
      </c>
      <c r="J64" s="15"/>
      <c r="K64" s="15"/>
      <c r="L64" s="15"/>
      <c r="M64" s="16"/>
      <c r="N64" s="17"/>
      <c r="O64" s="15"/>
      <c r="P64" s="15"/>
    </row>
    <row r="65" ht="19.05" customHeight="1" spans="1:16">
      <c r="A65" s="8" t="str">
        <f t="shared" si="7"/>
        <v>501</v>
      </c>
      <c r="B65" s="8" t="s">
        <v>60</v>
      </c>
      <c r="C65" s="8" t="s">
        <v>139</v>
      </c>
      <c r="D65" s="8" t="s">
        <v>140</v>
      </c>
      <c r="E65" s="11">
        <v>54.8</v>
      </c>
      <c r="F65" s="12">
        <f t="shared" si="11"/>
        <v>21.92</v>
      </c>
      <c r="G65" s="11" t="s">
        <v>23</v>
      </c>
      <c r="H65" s="11"/>
      <c r="I65" s="12">
        <f t="shared" si="13"/>
        <v>21.92</v>
      </c>
      <c r="J65" s="15"/>
      <c r="K65" s="15"/>
      <c r="L65" s="15"/>
      <c r="M65" s="16"/>
      <c r="N65" s="17"/>
      <c r="O65" s="15"/>
      <c r="P65" s="15"/>
    </row>
    <row r="66" ht="19.05" customHeight="1" spans="1:16">
      <c r="A66" s="8" t="str">
        <f t="shared" si="7"/>
        <v>501</v>
      </c>
      <c r="B66" s="8" t="s">
        <v>60</v>
      </c>
      <c r="C66" s="8" t="s">
        <v>141</v>
      </c>
      <c r="D66" s="8" t="s">
        <v>142</v>
      </c>
      <c r="E66" s="11">
        <v>54.6</v>
      </c>
      <c r="F66" s="12">
        <f t="shared" si="11"/>
        <v>21.84</v>
      </c>
      <c r="G66" s="11">
        <v>50</v>
      </c>
      <c r="H66" s="11">
        <f t="shared" si="12"/>
        <v>30</v>
      </c>
      <c r="I66" s="12">
        <f t="shared" si="13"/>
        <v>51.84</v>
      </c>
      <c r="J66" s="15"/>
      <c r="K66" s="15"/>
      <c r="L66" s="15"/>
      <c r="M66" s="16"/>
      <c r="N66" s="17"/>
      <c r="O66" s="15"/>
      <c r="P66" s="15"/>
    </row>
    <row r="67" ht="19.05" customHeight="1" spans="1:16">
      <c r="A67" s="8" t="str">
        <f t="shared" si="7"/>
        <v>501</v>
      </c>
      <c r="B67" s="8" t="s">
        <v>60</v>
      </c>
      <c r="C67" s="8" t="s">
        <v>143</v>
      </c>
      <c r="D67" s="8" t="s">
        <v>144</v>
      </c>
      <c r="E67" s="11">
        <v>54.6</v>
      </c>
      <c r="F67" s="12">
        <f t="shared" si="11"/>
        <v>21.84</v>
      </c>
      <c r="G67" s="11">
        <v>85</v>
      </c>
      <c r="H67" s="11">
        <f t="shared" si="12"/>
        <v>51</v>
      </c>
      <c r="I67" s="12">
        <f t="shared" si="13"/>
        <v>72.84</v>
      </c>
      <c r="J67" s="15"/>
      <c r="K67" s="15"/>
      <c r="L67" s="15"/>
      <c r="M67" s="16"/>
      <c r="N67" s="17"/>
      <c r="O67" s="15"/>
      <c r="P67" s="15"/>
    </row>
    <row r="68" ht="19.05" customHeight="1" spans="1:16">
      <c r="A68" s="8" t="str">
        <f t="shared" si="7"/>
        <v>501</v>
      </c>
      <c r="B68" s="8" t="s">
        <v>60</v>
      </c>
      <c r="C68" s="8" t="s">
        <v>145</v>
      </c>
      <c r="D68" s="8" t="s">
        <v>146</v>
      </c>
      <c r="E68" s="11">
        <v>54.4</v>
      </c>
      <c r="F68" s="12">
        <f t="shared" si="11"/>
        <v>21.76</v>
      </c>
      <c r="G68" s="11" t="s">
        <v>18</v>
      </c>
      <c r="H68" s="11"/>
      <c r="I68" s="12">
        <f t="shared" si="13"/>
        <v>21.76</v>
      </c>
      <c r="J68" s="15"/>
      <c r="K68" s="15"/>
      <c r="L68" s="15"/>
      <c r="M68" s="16"/>
      <c r="N68" s="17"/>
      <c r="O68" s="15"/>
      <c r="P68" s="15"/>
    </row>
    <row r="69" ht="19.05" customHeight="1" spans="1:16">
      <c r="A69" s="8" t="str">
        <f t="shared" si="7"/>
        <v>501</v>
      </c>
      <c r="B69" s="8" t="s">
        <v>60</v>
      </c>
      <c r="C69" s="8" t="s">
        <v>147</v>
      </c>
      <c r="D69" s="8" t="s">
        <v>148</v>
      </c>
      <c r="E69" s="11">
        <v>54.2</v>
      </c>
      <c r="F69" s="12">
        <f t="shared" si="11"/>
        <v>21.68</v>
      </c>
      <c r="G69" s="11">
        <v>40</v>
      </c>
      <c r="H69" s="11">
        <f t="shared" si="12"/>
        <v>24</v>
      </c>
      <c r="I69" s="12">
        <f t="shared" si="13"/>
        <v>45.68</v>
      </c>
      <c r="J69" s="15"/>
      <c r="K69" s="15"/>
      <c r="L69" s="15"/>
      <c r="M69" s="16"/>
      <c r="N69" s="17"/>
      <c r="O69" s="15"/>
      <c r="P69" s="15"/>
    </row>
    <row r="70" ht="19.05" customHeight="1" spans="1:16">
      <c r="A70" s="8" t="str">
        <f t="shared" si="7"/>
        <v>501</v>
      </c>
      <c r="B70" s="8" t="s">
        <v>60</v>
      </c>
      <c r="C70" s="8" t="s">
        <v>149</v>
      </c>
      <c r="D70" s="8" t="s">
        <v>150</v>
      </c>
      <c r="E70" s="11">
        <v>54.2</v>
      </c>
      <c r="F70" s="12">
        <f t="shared" si="11"/>
        <v>21.68</v>
      </c>
      <c r="G70" s="11" t="s">
        <v>18</v>
      </c>
      <c r="H70" s="11"/>
      <c r="I70" s="12">
        <f t="shared" si="13"/>
        <v>21.68</v>
      </c>
      <c r="J70" s="15"/>
      <c r="K70" s="15"/>
      <c r="L70" s="15"/>
      <c r="M70" s="16"/>
      <c r="N70" s="17"/>
      <c r="O70" s="15"/>
      <c r="P70" s="15"/>
    </row>
    <row r="71" ht="19.05" customHeight="1" spans="1:16">
      <c r="A71" s="8" t="str">
        <f t="shared" si="7"/>
        <v>501</v>
      </c>
      <c r="B71" s="8" t="s">
        <v>60</v>
      </c>
      <c r="C71" s="8" t="s">
        <v>151</v>
      </c>
      <c r="D71" s="8" t="s">
        <v>152</v>
      </c>
      <c r="E71" s="11">
        <v>53.2</v>
      </c>
      <c r="F71" s="12">
        <f t="shared" si="11"/>
        <v>21.28</v>
      </c>
      <c r="G71" s="11">
        <v>15</v>
      </c>
      <c r="H71" s="11">
        <f t="shared" si="12"/>
        <v>9</v>
      </c>
      <c r="I71" s="12">
        <f t="shared" si="13"/>
        <v>30.28</v>
      </c>
      <c r="J71" s="15"/>
      <c r="K71" s="15"/>
      <c r="L71" s="15"/>
      <c r="M71" s="16"/>
      <c r="N71" s="17"/>
      <c r="O71" s="15"/>
      <c r="P71" s="15"/>
    </row>
    <row r="72" ht="19.05" customHeight="1" spans="1:16">
      <c r="A72" s="8" t="str">
        <f t="shared" si="7"/>
        <v>501</v>
      </c>
      <c r="B72" s="8" t="s">
        <v>60</v>
      </c>
      <c r="C72" s="8" t="s">
        <v>153</v>
      </c>
      <c r="D72" s="8" t="s">
        <v>154</v>
      </c>
      <c r="E72" s="11">
        <v>53.2</v>
      </c>
      <c r="F72" s="12">
        <f t="shared" si="11"/>
        <v>21.28</v>
      </c>
      <c r="G72" s="11">
        <v>30</v>
      </c>
      <c r="H72" s="11">
        <f t="shared" si="12"/>
        <v>18</v>
      </c>
      <c r="I72" s="12">
        <f t="shared" si="13"/>
        <v>39.28</v>
      </c>
      <c r="J72" s="15"/>
      <c r="K72" s="15"/>
      <c r="L72" s="15"/>
      <c r="M72" s="16"/>
      <c r="N72" s="17"/>
      <c r="O72" s="15"/>
      <c r="P72" s="15"/>
    </row>
    <row r="73" ht="19.05" customHeight="1" spans="1:16">
      <c r="A73" s="8" t="str">
        <f t="shared" si="7"/>
        <v>501</v>
      </c>
      <c r="B73" s="8" t="s">
        <v>60</v>
      </c>
      <c r="C73" s="8" t="s">
        <v>155</v>
      </c>
      <c r="D73" s="8" t="s">
        <v>156</v>
      </c>
      <c r="E73" s="11">
        <v>52.6</v>
      </c>
      <c r="F73" s="12">
        <f t="shared" si="11"/>
        <v>21.04</v>
      </c>
      <c r="G73" s="11">
        <v>50</v>
      </c>
      <c r="H73" s="11">
        <f t="shared" si="12"/>
        <v>30</v>
      </c>
      <c r="I73" s="12">
        <f t="shared" si="13"/>
        <v>51.04</v>
      </c>
      <c r="J73" s="15"/>
      <c r="K73" s="15"/>
      <c r="L73" s="15"/>
      <c r="M73" s="16"/>
      <c r="N73" s="17"/>
      <c r="O73" s="15"/>
      <c r="P73" s="15"/>
    </row>
    <row r="74" ht="19.05" customHeight="1" spans="1:16">
      <c r="A74" s="8" t="str">
        <f t="shared" si="7"/>
        <v>501</v>
      </c>
      <c r="B74" s="8" t="s">
        <v>60</v>
      </c>
      <c r="C74" s="8" t="s">
        <v>157</v>
      </c>
      <c r="D74" s="8" t="s">
        <v>158</v>
      </c>
      <c r="E74" s="11">
        <v>52.4</v>
      </c>
      <c r="F74" s="12">
        <f t="shared" si="11"/>
        <v>20.96</v>
      </c>
      <c r="G74" s="11">
        <v>50</v>
      </c>
      <c r="H74" s="11">
        <f t="shared" si="12"/>
        <v>30</v>
      </c>
      <c r="I74" s="12">
        <f t="shared" si="13"/>
        <v>50.96</v>
      </c>
      <c r="J74" s="15"/>
      <c r="K74" s="15"/>
      <c r="L74" s="15"/>
      <c r="M74" s="16"/>
      <c r="N74" s="17"/>
      <c r="O74" s="15"/>
      <c r="P74" s="15"/>
    </row>
    <row r="75" ht="19.05" customHeight="1" spans="1:16">
      <c r="A75" s="8" t="str">
        <f t="shared" si="7"/>
        <v>501</v>
      </c>
      <c r="B75" s="8" t="s">
        <v>60</v>
      </c>
      <c r="C75" s="8" t="s">
        <v>159</v>
      </c>
      <c r="D75" s="8" t="s">
        <v>160</v>
      </c>
      <c r="E75" s="11">
        <v>52</v>
      </c>
      <c r="F75" s="12">
        <f t="shared" si="11"/>
        <v>20.8</v>
      </c>
      <c r="G75" s="11" t="s">
        <v>23</v>
      </c>
      <c r="H75" s="11"/>
      <c r="I75" s="12">
        <f t="shared" si="13"/>
        <v>20.8</v>
      </c>
      <c r="J75" s="15"/>
      <c r="K75" s="15"/>
      <c r="L75" s="15"/>
      <c r="M75" s="16"/>
      <c r="N75" s="17"/>
      <c r="O75" s="15"/>
      <c r="P75" s="15"/>
    </row>
    <row r="76" ht="19.05" customHeight="1" spans="1:16">
      <c r="A76" s="8" t="str">
        <f t="shared" si="7"/>
        <v>501</v>
      </c>
      <c r="B76" s="8" t="s">
        <v>60</v>
      </c>
      <c r="C76" s="8" t="s">
        <v>161</v>
      </c>
      <c r="D76" s="8" t="s">
        <v>162</v>
      </c>
      <c r="E76" s="11">
        <v>51.8</v>
      </c>
      <c r="F76" s="12">
        <f t="shared" si="11"/>
        <v>20.72</v>
      </c>
      <c r="G76" s="11">
        <v>85</v>
      </c>
      <c r="H76" s="11">
        <f t="shared" si="12"/>
        <v>51</v>
      </c>
      <c r="I76" s="12">
        <f t="shared" si="13"/>
        <v>71.72</v>
      </c>
      <c r="J76" s="15"/>
      <c r="K76" s="15"/>
      <c r="L76" s="15"/>
      <c r="M76" s="16"/>
      <c r="N76" s="17"/>
      <c r="O76" s="15"/>
      <c r="P76" s="15"/>
    </row>
    <row r="77" ht="19.05" customHeight="1" spans="1:16">
      <c r="A77" s="8" t="str">
        <f t="shared" si="7"/>
        <v>501</v>
      </c>
      <c r="B77" s="8" t="s">
        <v>60</v>
      </c>
      <c r="C77" s="8" t="s">
        <v>163</v>
      </c>
      <c r="D77" s="8" t="s">
        <v>164</v>
      </c>
      <c r="E77" s="11">
        <v>51.8</v>
      </c>
      <c r="F77" s="12">
        <f t="shared" si="11"/>
        <v>20.72</v>
      </c>
      <c r="G77" s="11">
        <v>55</v>
      </c>
      <c r="H77" s="11">
        <f t="shared" si="12"/>
        <v>33</v>
      </c>
      <c r="I77" s="12">
        <f t="shared" si="13"/>
        <v>53.72</v>
      </c>
      <c r="J77" s="15"/>
      <c r="K77" s="15"/>
      <c r="L77" s="15"/>
      <c r="M77" s="16"/>
      <c r="N77" s="17"/>
      <c r="O77" s="15"/>
      <c r="P77" s="15"/>
    </row>
    <row r="78" ht="19.05" customHeight="1" spans="1:16">
      <c r="A78" s="8" t="str">
        <f t="shared" si="7"/>
        <v>501</v>
      </c>
      <c r="B78" s="8" t="s">
        <v>60</v>
      </c>
      <c r="C78" s="8" t="s">
        <v>165</v>
      </c>
      <c r="D78" s="8" t="s">
        <v>166</v>
      </c>
      <c r="E78" s="11">
        <v>51.6</v>
      </c>
      <c r="F78" s="12">
        <f t="shared" si="11"/>
        <v>20.64</v>
      </c>
      <c r="G78" s="11">
        <v>30</v>
      </c>
      <c r="H78" s="11">
        <f t="shared" si="12"/>
        <v>18</v>
      </c>
      <c r="I78" s="12">
        <f t="shared" si="13"/>
        <v>38.64</v>
      </c>
      <c r="J78" s="15"/>
      <c r="K78" s="15"/>
      <c r="L78" s="15"/>
      <c r="M78" s="16"/>
      <c r="N78" s="17"/>
      <c r="O78" s="15"/>
      <c r="P78" s="15"/>
    </row>
    <row r="79" ht="19.05" customHeight="1" spans="1:16">
      <c r="A79" s="8" t="str">
        <f t="shared" si="7"/>
        <v>501</v>
      </c>
      <c r="B79" s="8" t="s">
        <v>60</v>
      </c>
      <c r="C79" s="8" t="s">
        <v>167</v>
      </c>
      <c r="D79" s="8" t="s">
        <v>168</v>
      </c>
      <c r="E79" s="11">
        <v>51</v>
      </c>
      <c r="F79" s="12">
        <f t="shared" si="11"/>
        <v>20.4</v>
      </c>
      <c r="G79" s="11">
        <v>30</v>
      </c>
      <c r="H79" s="11">
        <f t="shared" si="12"/>
        <v>18</v>
      </c>
      <c r="I79" s="12">
        <f t="shared" si="13"/>
        <v>38.4</v>
      </c>
      <c r="J79" s="15"/>
      <c r="K79" s="15"/>
      <c r="L79" s="15"/>
      <c r="M79" s="16"/>
      <c r="N79" s="17"/>
      <c r="O79" s="15"/>
      <c r="P79" s="15"/>
    </row>
    <row r="80" ht="19.05" customHeight="1" spans="1:16">
      <c r="A80" s="8" t="str">
        <f t="shared" si="7"/>
        <v>501</v>
      </c>
      <c r="B80" s="8" t="s">
        <v>60</v>
      </c>
      <c r="C80" s="8" t="s">
        <v>169</v>
      </c>
      <c r="D80" s="8" t="s">
        <v>170</v>
      </c>
      <c r="E80" s="11">
        <v>51</v>
      </c>
      <c r="F80" s="12">
        <f t="shared" si="11"/>
        <v>20.4</v>
      </c>
      <c r="G80" s="11" t="s">
        <v>18</v>
      </c>
      <c r="H80" s="11"/>
      <c r="I80" s="12">
        <f t="shared" si="13"/>
        <v>20.4</v>
      </c>
      <c r="J80" s="15"/>
      <c r="K80" s="15"/>
      <c r="L80" s="15"/>
      <c r="M80" s="16"/>
      <c r="N80" s="17"/>
      <c r="O80" s="15"/>
      <c r="P80" s="15"/>
    </row>
    <row r="81" ht="19.05" customHeight="1" spans="1:16">
      <c r="A81" s="8" t="str">
        <f t="shared" ref="A81:A89" si="14">"601"</f>
        <v>601</v>
      </c>
      <c r="B81" s="8" t="s">
        <v>171</v>
      </c>
      <c r="C81" s="8" t="s">
        <v>172</v>
      </c>
      <c r="D81" s="8" t="s">
        <v>173</v>
      </c>
      <c r="E81" s="11">
        <v>59</v>
      </c>
      <c r="F81" s="12">
        <f>E81*0.5</f>
        <v>29.5</v>
      </c>
      <c r="G81" s="11">
        <v>80</v>
      </c>
      <c r="H81" s="11">
        <f>G81*0.5</f>
        <v>40</v>
      </c>
      <c r="I81" s="12">
        <f t="shared" si="13"/>
        <v>69.5</v>
      </c>
      <c r="J81" s="15"/>
      <c r="K81" s="15"/>
      <c r="L81" s="15"/>
      <c r="M81" s="16"/>
      <c r="N81" s="25"/>
      <c r="O81" s="15"/>
      <c r="P81" s="15"/>
    </row>
    <row r="82" ht="19.05" customHeight="1" spans="1:16">
      <c r="A82" s="8" t="str">
        <f t="shared" si="14"/>
        <v>601</v>
      </c>
      <c r="B82" s="8" t="s">
        <v>171</v>
      </c>
      <c r="C82" s="8" t="s">
        <v>174</v>
      </c>
      <c r="D82" s="8" t="s">
        <v>175</v>
      </c>
      <c r="E82" s="11">
        <v>55.4</v>
      </c>
      <c r="F82" s="12">
        <f t="shared" ref="F82:F89" si="15">E82*0.5</f>
        <v>27.7</v>
      </c>
      <c r="G82" s="11">
        <v>50</v>
      </c>
      <c r="H82" s="11">
        <f t="shared" ref="H82:H89" si="16">G82*0.5</f>
        <v>25</v>
      </c>
      <c r="I82" s="12">
        <f t="shared" si="13"/>
        <v>52.7</v>
      </c>
      <c r="J82" s="15"/>
      <c r="K82" s="15"/>
      <c r="L82" s="15"/>
      <c r="M82" s="16"/>
      <c r="N82" s="25"/>
      <c r="O82" s="15"/>
      <c r="P82" s="15"/>
    </row>
    <row r="83" ht="19.05" customHeight="1" spans="1:16">
      <c r="A83" s="8" t="str">
        <f t="shared" si="14"/>
        <v>601</v>
      </c>
      <c r="B83" s="8" t="s">
        <v>171</v>
      </c>
      <c r="C83" s="8" t="s">
        <v>176</v>
      </c>
      <c r="D83" s="8" t="s">
        <v>177</v>
      </c>
      <c r="E83" s="11">
        <v>54</v>
      </c>
      <c r="F83" s="12">
        <f t="shared" si="15"/>
        <v>27</v>
      </c>
      <c r="G83" s="11">
        <v>70</v>
      </c>
      <c r="H83" s="11">
        <f t="shared" si="16"/>
        <v>35</v>
      </c>
      <c r="I83" s="12">
        <f t="shared" si="13"/>
        <v>62</v>
      </c>
      <c r="J83" s="15"/>
      <c r="K83" s="15"/>
      <c r="L83" s="15"/>
      <c r="M83" s="16"/>
      <c r="N83" s="25"/>
      <c r="O83" s="15"/>
      <c r="P83" s="15"/>
    </row>
    <row r="84" ht="19.05" customHeight="1" spans="1:16">
      <c r="A84" s="8" t="str">
        <f t="shared" si="14"/>
        <v>601</v>
      </c>
      <c r="B84" s="8" t="s">
        <v>171</v>
      </c>
      <c r="C84" s="8" t="s">
        <v>178</v>
      </c>
      <c r="D84" s="8" t="s">
        <v>179</v>
      </c>
      <c r="E84" s="11">
        <v>53.4</v>
      </c>
      <c r="F84" s="12">
        <f t="shared" si="15"/>
        <v>26.7</v>
      </c>
      <c r="G84" s="11">
        <v>60</v>
      </c>
      <c r="H84" s="11">
        <f t="shared" si="16"/>
        <v>30</v>
      </c>
      <c r="I84" s="12">
        <f t="shared" si="13"/>
        <v>56.7</v>
      </c>
      <c r="J84" s="15"/>
      <c r="K84" s="15"/>
      <c r="L84" s="15"/>
      <c r="M84" s="16"/>
      <c r="N84" s="25"/>
      <c r="O84" s="15"/>
      <c r="P84" s="15"/>
    </row>
    <row r="85" ht="19.05" customHeight="1" spans="1:16">
      <c r="A85" s="8" t="str">
        <f t="shared" si="14"/>
        <v>601</v>
      </c>
      <c r="B85" s="8" t="s">
        <v>171</v>
      </c>
      <c r="C85" s="8" t="s">
        <v>180</v>
      </c>
      <c r="D85" s="8" t="s">
        <v>181</v>
      </c>
      <c r="E85" s="11">
        <v>53</v>
      </c>
      <c r="F85" s="12">
        <f t="shared" si="15"/>
        <v>26.5</v>
      </c>
      <c r="G85" s="11" t="s">
        <v>18</v>
      </c>
      <c r="H85" s="11"/>
      <c r="I85" s="12">
        <f t="shared" si="13"/>
        <v>26.5</v>
      </c>
      <c r="J85" s="15"/>
      <c r="K85" s="15"/>
      <c r="L85" s="15"/>
      <c r="M85" s="16"/>
      <c r="N85" s="25"/>
      <c r="O85" s="15"/>
      <c r="P85" s="15"/>
    </row>
    <row r="86" ht="19.05" customHeight="1" spans="1:16">
      <c r="A86" s="8" t="str">
        <f t="shared" si="14"/>
        <v>601</v>
      </c>
      <c r="B86" s="8" t="s">
        <v>171</v>
      </c>
      <c r="C86" s="8" t="s">
        <v>182</v>
      </c>
      <c r="D86" s="8" t="s">
        <v>183</v>
      </c>
      <c r="E86" s="11">
        <v>50.4</v>
      </c>
      <c r="F86" s="12">
        <f t="shared" si="15"/>
        <v>25.2</v>
      </c>
      <c r="G86" s="11" t="s">
        <v>18</v>
      </c>
      <c r="H86" s="11"/>
      <c r="I86" s="12">
        <f t="shared" si="13"/>
        <v>25.2</v>
      </c>
      <c r="J86" s="15"/>
      <c r="K86" s="15"/>
      <c r="L86" s="15"/>
      <c r="M86" s="16"/>
      <c r="N86" s="25"/>
      <c r="O86" s="15"/>
      <c r="P86" s="15"/>
    </row>
    <row r="87" ht="19.05" customHeight="1" spans="1:16">
      <c r="A87" s="8" t="str">
        <f t="shared" si="14"/>
        <v>601</v>
      </c>
      <c r="B87" s="8" t="s">
        <v>171</v>
      </c>
      <c r="C87" s="8" t="s">
        <v>184</v>
      </c>
      <c r="D87" s="8" t="s">
        <v>185</v>
      </c>
      <c r="E87" s="11">
        <v>46.4</v>
      </c>
      <c r="F87" s="12">
        <f t="shared" si="15"/>
        <v>23.2</v>
      </c>
      <c r="G87" s="11">
        <v>30</v>
      </c>
      <c r="H87" s="11">
        <f t="shared" si="16"/>
        <v>15</v>
      </c>
      <c r="I87" s="12">
        <f t="shared" si="13"/>
        <v>38.2</v>
      </c>
      <c r="J87" s="15"/>
      <c r="K87" s="15"/>
      <c r="L87" s="15"/>
      <c r="M87" s="16"/>
      <c r="N87" s="25"/>
      <c r="O87" s="15"/>
      <c r="P87" s="15"/>
    </row>
    <row r="88" ht="19.05" customHeight="1" spans="1:16">
      <c r="A88" s="8" t="str">
        <f t="shared" si="14"/>
        <v>601</v>
      </c>
      <c r="B88" s="8" t="s">
        <v>171</v>
      </c>
      <c r="C88" s="8" t="s">
        <v>186</v>
      </c>
      <c r="D88" s="8" t="s">
        <v>187</v>
      </c>
      <c r="E88" s="11">
        <v>45.6</v>
      </c>
      <c r="F88" s="12">
        <f t="shared" si="15"/>
        <v>22.8</v>
      </c>
      <c r="G88" s="11">
        <v>15</v>
      </c>
      <c r="H88" s="11">
        <f t="shared" si="16"/>
        <v>7.5</v>
      </c>
      <c r="I88" s="12">
        <f t="shared" si="13"/>
        <v>30.3</v>
      </c>
      <c r="J88" s="15"/>
      <c r="K88" s="15"/>
      <c r="L88" s="15"/>
      <c r="M88" s="16"/>
      <c r="N88" s="25"/>
      <c r="O88" s="15"/>
      <c r="P88" s="15"/>
    </row>
    <row r="89" ht="19.05" customHeight="1" spans="1:16">
      <c r="A89" s="20" t="str">
        <f t="shared" si="14"/>
        <v>601</v>
      </c>
      <c r="B89" s="20" t="s">
        <v>171</v>
      </c>
      <c r="C89" s="20" t="s">
        <v>188</v>
      </c>
      <c r="D89" s="20" t="s">
        <v>189</v>
      </c>
      <c r="E89" s="22">
        <v>45.2</v>
      </c>
      <c r="F89" s="23">
        <f t="shared" si="15"/>
        <v>22.6</v>
      </c>
      <c r="G89" s="22">
        <v>60</v>
      </c>
      <c r="H89" s="22">
        <f t="shared" si="16"/>
        <v>30</v>
      </c>
      <c r="I89" s="23">
        <f t="shared" si="13"/>
        <v>52.6</v>
      </c>
      <c r="J89" s="15"/>
      <c r="K89" s="15"/>
      <c r="L89" s="15"/>
      <c r="M89" s="16"/>
      <c r="N89" s="25"/>
      <c r="O89" s="15"/>
      <c r="P89" s="15"/>
    </row>
    <row r="90" ht="39" customHeight="1" spans="1:10">
      <c r="A90" s="6" t="s">
        <v>1</v>
      </c>
      <c r="B90" s="7" t="s">
        <v>2</v>
      </c>
      <c r="C90" s="7" t="s">
        <v>3</v>
      </c>
      <c r="D90" s="7" t="s">
        <v>4</v>
      </c>
      <c r="E90" s="24" t="s">
        <v>190</v>
      </c>
      <c r="F90" s="24" t="s">
        <v>191</v>
      </c>
      <c r="G90" s="24" t="s">
        <v>192</v>
      </c>
      <c r="H90" s="24" t="s">
        <v>193</v>
      </c>
      <c r="I90" s="6" t="s">
        <v>8</v>
      </c>
      <c r="J90" s="6" t="s">
        <v>194</v>
      </c>
    </row>
    <row r="91" ht="19.05" customHeight="1" spans="1:10">
      <c r="A91" s="8">
        <v>501</v>
      </c>
      <c r="B91" s="8" t="s">
        <v>195</v>
      </c>
      <c r="C91" s="8" t="s">
        <v>196</v>
      </c>
      <c r="D91" s="8" t="s">
        <v>197</v>
      </c>
      <c r="E91" s="8">
        <v>15</v>
      </c>
      <c r="F91" s="8">
        <v>0</v>
      </c>
      <c r="G91" s="8">
        <v>0</v>
      </c>
      <c r="H91" s="8">
        <v>0</v>
      </c>
      <c r="I91" s="8">
        <f t="shared" ref="I91:I95" si="17">H91+G91+F91+E91</f>
        <v>15</v>
      </c>
      <c r="J91" s="11" t="s">
        <v>198</v>
      </c>
    </row>
    <row r="92" ht="19.05" customHeight="1" spans="1:10">
      <c r="A92" s="8">
        <v>501</v>
      </c>
      <c r="B92" s="8" t="s">
        <v>195</v>
      </c>
      <c r="C92" s="8" t="s">
        <v>199</v>
      </c>
      <c r="D92" s="8" t="s">
        <v>200</v>
      </c>
      <c r="E92" s="8">
        <v>-1</v>
      </c>
      <c r="F92" s="8">
        <v>-1</v>
      </c>
      <c r="G92" s="8">
        <v>-1</v>
      </c>
      <c r="H92" s="8">
        <v>-1</v>
      </c>
      <c r="I92" s="8" t="s">
        <v>18</v>
      </c>
      <c r="J92" s="11" t="s">
        <v>198</v>
      </c>
    </row>
    <row r="93" ht="19.05" customHeight="1" spans="1:10">
      <c r="A93" s="8">
        <v>501</v>
      </c>
      <c r="B93" s="8" t="s">
        <v>195</v>
      </c>
      <c r="C93" s="8" t="s">
        <v>201</v>
      </c>
      <c r="D93" s="8" t="s">
        <v>202</v>
      </c>
      <c r="E93" s="8">
        <v>15</v>
      </c>
      <c r="F93" s="8">
        <v>20</v>
      </c>
      <c r="G93" s="8">
        <v>20</v>
      </c>
      <c r="H93" s="8">
        <v>20</v>
      </c>
      <c r="I93" s="8">
        <f t="shared" si="17"/>
        <v>75</v>
      </c>
      <c r="J93" s="11" t="s">
        <v>203</v>
      </c>
    </row>
    <row r="94" ht="19.05" customHeight="1" spans="1:10">
      <c r="A94" s="8">
        <v>501</v>
      </c>
      <c r="B94" s="8" t="s">
        <v>195</v>
      </c>
      <c r="C94" s="8" t="s">
        <v>204</v>
      </c>
      <c r="D94" s="8" t="s">
        <v>205</v>
      </c>
      <c r="E94" s="8">
        <v>15</v>
      </c>
      <c r="F94" s="8">
        <v>15</v>
      </c>
      <c r="G94" s="8">
        <v>15</v>
      </c>
      <c r="H94" s="8">
        <v>15</v>
      </c>
      <c r="I94" s="8">
        <f t="shared" si="17"/>
        <v>60</v>
      </c>
      <c r="J94" s="11" t="s">
        <v>203</v>
      </c>
    </row>
    <row r="95" ht="19.05" customHeight="1" spans="1:10">
      <c r="A95" s="8">
        <v>501</v>
      </c>
      <c r="B95" s="8" t="s">
        <v>195</v>
      </c>
      <c r="C95" s="8" t="s">
        <v>206</v>
      </c>
      <c r="D95" s="8" t="s">
        <v>207</v>
      </c>
      <c r="E95" s="8">
        <v>15</v>
      </c>
      <c r="F95" s="8">
        <v>25</v>
      </c>
      <c r="G95" s="8">
        <v>15</v>
      </c>
      <c r="H95" s="8">
        <v>15</v>
      </c>
      <c r="I95" s="8">
        <f t="shared" si="17"/>
        <v>70</v>
      </c>
      <c r="J95" s="11" t="s">
        <v>203</v>
      </c>
    </row>
    <row r="96" ht="19.05" customHeight="1" spans="1:10">
      <c r="A96" s="8">
        <v>501</v>
      </c>
      <c r="B96" s="8" t="s">
        <v>195</v>
      </c>
      <c r="C96" s="8" t="s">
        <v>208</v>
      </c>
      <c r="D96" s="8" t="s">
        <v>209</v>
      </c>
      <c r="E96" s="8">
        <v>-1</v>
      </c>
      <c r="F96" s="8">
        <v>-1</v>
      </c>
      <c r="G96" s="8">
        <v>-1</v>
      </c>
      <c r="H96" s="8">
        <v>-1</v>
      </c>
      <c r="I96" s="8" t="s">
        <v>18</v>
      </c>
      <c r="J96" s="11" t="s">
        <v>198</v>
      </c>
    </row>
    <row r="97" ht="19.05" customHeight="1" spans="1:10">
      <c r="A97" s="8">
        <v>501</v>
      </c>
      <c r="B97" s="8" t="s">
        <v>195</v>
      </c>
      <c r="C97" s="8" t="s">
        <v>210</v>
      </c>
      <c r="D97" s="8" t="s">
        <v>211</v>
      </c>
      <c r="E97" s="8">
        <v>15</v>
      </c>
      <c r="F97" s="8">
        <v>15</v>
      </c>
      <c r="G97" s="8">
        <v>0</v>
      </c>
      <c r="H97" s="8">
        <v>0</v>
      </c>
      <c r="I97" s="8">
        <v>30</v>
      </c>
      <c r="J97" s="11" t="s">
        <v>198</v>
      </c>
    </row>
    <row r="98" ht="19.05" customHeight="1" spans="1:10">
      <c r="A98" s="8">
        <v>501</v>
      </c>
      <c r="B98" s="8" t="s">
        <v>195</v>
      </c>
      <c r="C98" s="8" t="s">
        <v>212</v>
      </c>
      <c r="D98" s="8" t="s">
        <v>213</v>
      </c>
      <c r="E98" s="8">
        <v>15</v>
      </c>
      <c r="F98" s="8">
        <v>25</v>
      </c>
      <c r="G98" s="8">
        <v>0</v>
      </c>
      <c r="H98" s="8">
        <v>15</v>
      </c>
      <c r="I98" s="8">
        <f t="shared" ref="I98:I103" si="18">H98+G98+F98+E98</f>
        <v>55</v>
      </c>
      <c r="J98" s="11" t="s">
        <v>198</v>
      </c>
    </row>
    <row r="99" ht="19.05" customHeight="1" spans="1:10">
      <c r="A99" s="8">
        <v>501</v>
      </c>
      <c r="B99" s="8" t="s">
        <v>195</v>
      </c>
      <c r="C99" s="8" t="s">
        <v>214</v>
      </c>
      <c r="D99" s="8" t="s">
        <v>215</v>
      </c>
      <c r="E99" s="8">
        <v>15</v>
      </c>
      <c r="F99" s="8">
        <v>0</v>
      </c>
      <c r="G99" s="8">
        <v>0</v>
      </c>
      <c r="H99" s="8">
        <v>0</v>
      </c>
      <c r="I99" s="8">
        <f t="shared" si="18"/>
        <v>15</v>
      </c>
      <c r="J99" s="11" t="s">
        <v>198</v>
      </c>
    </row>
    <row r="100" ht="19.05" customHeight="1" spans="1:10">
      <c r="A100" s="8">
        <v>501</v>
      </c>
      <c r="B100" s="8" t="s">
        <v>195</v>
      </c>
      <c r="C100" s="8" t="s">
        <v>216</v>
      </c>
      <c r="D100" s="8" t="s">
        <v>217</v>
      </c>
      <c r="E100" s="8">
        <v>20</v>
      </c>
      <c r="F100" s="8">
        <v>25</v>
      </c>
      <c r="G100" s="8">
        <v>20</v>
      </c>
      <c r="H100" s="8">
        <v>0</v>
      </c>
      <c r="I100" s="8">
        <f t="shared" si="18"/>
        <v>65</v>
      </c>
      <c r="J100" s="11" t="s">
        <v>198</v>
      </c>
    </row>
    <row r="101" ht="19.05" customHeight="1" spans="1:10">
      <c r="A101" s="8">
        <v>501</v>
      </c>
      <c r="B101" s="8" t="s">
        <v>195</v>
      </c>
      <c r="C101" s="8" t="s">
        <v>218</v>
      </c>
      <c r="D101" s="8" t="s">
        <v>219</v>
      </c>
      <c r="E101" s="8">
        <v>15</v>
      </c>
      <c r="F101" s="8">
        <v>25</v>
      </c>
      <c r="G101" s="8">
        <v>15</v>
      </c>
      <c r="H101" s="8">
        <v>15</v>
      </c>
      <c r="I101" s="8">
        <f t="shared" si="18"/>
        <v>70</v>
      </c>
      <c r="J101" s="11" t="s">
        <v>203</v>
      </c>
    </row>
    <row r="102" ht="19.05" customHeight="1" spans="1:10">
      <c r="A102" s="8">
        <v>501</v>
      </c>
      <c r="B102" s="8" t="s">
        <v>195</v>
      </c>
      <c r="C102" s="8" t="s">
        <v>220</v>
      </c>
      <c r="D102" s="8" t="s">
        <v>221</v>
      </c>
      <c r="E102" s="8">
        <v>20</v>
      </c>
      <c r="F102" s="8">
        <v>25</v>
      </c>
      <c r="G102" s="8">
        <v>20</v>
      </c>
      <c r="H102" s="8">
        <v>15</v>
      </c>
      <c r="I102" s="8">
        <f t="shared" si="18"/>
        <v>80</v>
      </c>
      <c r="J102" s="11" t="s">
        <v>203</v>
      </c>
    </row>
    <row r="103" ht="19.05" customHeight="1" spans="1:10">
      <c r="A103" s="8">
        <v>601</v>
      </c>
      <c r="B103" s="21" t="s">
        <v>222</v>
      </c>
      <c r="C103" s="8" t="s">
        <v>223</v>
      </c>
      <c r="D103" s="8" t="s">
        <v>224</v>
      </c>
      <c r="E103" s="8">
        <v>15</v>
      </c>
      <c r="F103" s="8">
        <v>20</v>
      </c>
      <c r="G103" s="8">
        <v>0</v>
      </c>
      <c r="H103" s="8">
        <v>20</v>
      </c>
      <c r="I103" s="8">
        <f t="shared" si="18"/>
        <v>55</v>
      </c>
      <c r="J103" s="11" t="s">
        <v>198</v>
      </c>
    </row>
    <row r="104" ht="19.05" customHeight="1" spans="1:10">
      <c r="A104" s="8">
        <v>601</v>
      </c>
      <c r="B104" s="21" t="s">
        <v>222</v>
      </c>
      <c r="C104" s="8" t="s">
        <v>225</v>
      </c>
      <c r="D104" s="8" t="s">
        <v>226</v>
      </c>
      <c r="E104" s="8">
        <v>-1</v>
      </c>
      <c r="F104" s="8">
        <v>-1</v>
      </c>
      <c r="G104" s="8">
        <v>-1</v>
      </c>
      <c r="H104" s="8">
        <v>-1</v>
      </c>
      <c r="I104" s="8" t="s">
        <v>18</v>
      </c>
      <c r="J104" s="11" t="s">
        <v>198</v>
      </c>
    </row>
    <row r="105" ht="19.05" customHeight="1" spans="1:10">
      <c r="A105" s="8">
        <v>601</v>
      </c>
      <c r="B105" s="21" t="s">
        <v>222</v>
      </c>
      <c r="C105" s="8" t="s">
        <v>227</v>
      </c>
      <c r="D105" s="8" t="s">
        <v>228</v>
      </c>
      <c r="E105" s="8">
        <v>15</v>
      </c>
      <c r="F105" s="8">
        <v>25</v>
      </c>
      <c r="G105" s="8">
        <v>20</v>
      </c>
      <c r="H105" s="8">
        <v>15</v>
      </c>
      <c r="I105" s="8">
        <f>E105+F105+G105+H105</f>
        <v>75</v>
      </c>
      <c r="J105" s="11" t="s">
        <v>203</v>
      </c>
    </row>
  </sheetData>
  <mergeCells count="1">
    <mergeCell ref="A1:I1"/>
  </mergeCells>
  <pageMargins left="0.109722222222222" right="0.109722222222222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笔试+体能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2024-11-28T14:39:00Z</dcterms:created>
  <dcterms:modified xsi:type="dcterms:W3CDTF">2024-12-09T16:01:08Z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A07DFA4A8DE84FC8AC779CC63D323991_13</vt:lpwstr>
  </property>
  <property fmtid="{D5CDD505-2E9C-101B-9397-08002B2CF9AE}" pid="3" name="KSOProductBuildVer">
    <vt:lpwstr>2052-11.8.2.1129</vt:lpwstr>
  </property>
</Properties>
</file>