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面试成绩" sheetId="4" r:id="rId1"/>
  </sheets>
  <definedNames>
    <definedName name="_xlnm.Print_Titles" localSheetId="0">面试成绩!$3:$3</definedName>
  </definedNames>
  <calcPr calcId="144525"/>
</workbook>
</file>

<file path=xl/sharedStrings.xml><?xml version="1.0" encoding="utf-8"?>
<sst xmlns="http://schemas.openxmlformats.org/spreadsheetml/2006/main" count="42" uniqueCount="15">
  <si>
    <t>伊金霍洛旗乌兰牧骑公开引进紧缺专业人才专业能力测试成绩</t>
  </si>
  <si>
    <t>注：成绩-1为缺考，-2为违纪</t>
  </si>
  <si>
    <t>序号</t>
  </si>
  <si>
    <t>姓名</t>
  </si>
  <si>
    <t>准考证号</t>
  </si>
  <si>
    <t>性别</t>
  </si>
  <si>
    <t>岗位名称</t>
  </si>
  <si>
    <t>专业能力测试成绩</t>
  </si>
  <si>
    <t>声乐岗1（男）</t>
  </si>
  <si>
    <t>82.60</t>
  </si>
  <si>
    <t>声乐岗2（男）</t>
  </si>
  <si>
    <t>声乐岗3（女）</t>
  </si>
  <si>
    <t>声乐岗4（女）</t>
  </si>
  <si>
    <t>92.40</t>
  </si>
  <si>
    <t>主持人岗（女，国家通用语言）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</si>
</sst>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CESI仿宋-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12" workbookViewId="0">
      <selection activeCell="J29" sqref="J29"/>
    </sheetView>
  </sheetViews>
  <sheetFormatPr defaultColWidth="9" defaultRowHeight="15" customHeight="1" outlineLevelCol="5"/>
  <cols>
    <col min="1" max="1" width="7.5" style="3" customWidth="1"/>
    <col min="2" max="2" width="11.6666666666667" style="4" customWidth="1"/>
    <col min="3" max="3" width="10" style="3" customWidth="1"/>
    <col min="4" max="4" width="5.775" style="3" customWidth="1"/>
    <col min="5" max="5" width="33.625" style="3" customWidth="1"/>
    <col min="6" max="6" width="21.125" style="5" customWidth="1"/>
  </cols>
  <sheetData>
    <row r="1" s="1" customFormat="1" ht="31" customHeight="1" spans="1:6">
      <c r="A1" s="6" t="s">
        <v>0</v>
      </c>
      <c r="B1" s="6"/>
      <c r="C1" s="6"/>
      <c r="D1" s="6"/>
      <c r="E1" s="6"/>
      <c r="F1" s="6"/>
    </row>
    <row r="2" s="1" customFormat="1" ht="24" customHeight="1" spans="1:6">
      <c r="A2" s="7" t="s">
        <v>1</v>
      </c>
      <c r="B2" s="7"/>
      <c r="C2" s="7"/>
      <c r="D2" s="7"/>
      <c r="E2" s="7"/>
      <c r="F2" s="7"/>
    </row>
    <row r="3" s="2" customFormat="1" ht="22.95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2" t="s">
        <v>7</v>
      </c>
    </row>
    <row r="4" ht="19.5" customHeight="1" spans="1:6">
      <c r="A4" s="10">
        <v>1</v>
      </c>
      <c r="B4" s="11" t="str">
        <f>"贾振远"</f>
        <v>贾振远</v>
      </c>
      <c r="C4" s="11">
        <v>2510101</v>
      </c>
      <c r="D4" s="10" t="str">
        <f t="shared" ref="D4:D26" si="0">"男"</f>
        <v>男</v>
      </c>
      <c r="E4" s="10" t="s">
        <v>8</v>
      </c>
      <c r="F4" s="13">
        <v>80.86</v>
      </c>
    </row>
    <row r="5" ht="19.5" customHeight="1" spans="1:6">
      <c r="A5" s="10">
        <v>2</v>
      </c>
      <c r="B5" s="11" t="str">
        <f>"付嘉亨"</f>
        <v>付嘉亨</v>
      </c>
      <c r="C5" s="11">
        <v>2510102</v>
      </c>
      <c r="D5" s="10" t="str">
        <f t="shared" si="0"/>
        <v>男</v>
      </c>
      <c r="E5" s="10" t="s">
        <v>8</v>
      </c>
      <c r="F5" s="13">
        <v>94.9</v>
      </c>
    </row>
    <row r="6" ht="19.5" customHeight="1" spans="1:6">
      <c r="A6" s="10">
        <v>3</v>
      </c>
      <c r="B6" s="11" t="str">
        <f>"张峻明"</f>
        <v>张峻明</v>
      </c>
      <c r="C6" s="11">
        <v>2510103</v>
      </c>
      <c r="D6" s="10" t="str">
        <f t="shared" si="0"/>
        <v>男</v>
      </c>
      <c r="E6" s="10" t="s">
        <v>8</v>
      </c>
      <c r="F6" s="13">
        <v>-1</v>
      </c>
    </row>
    <row r="7" ht="19.5" customHeight="1" spans="1:6">
      <c r="A7" s="10">
        <v>4</v>
      </c>
      <c r="B7" s="11" t="str">
        <f>"乔帅"</f>
        <v>乔帅</v>
      </c>
      <c r="C7" s="11">
        <v>2510104</v>
      </c>
      <c r="D7" s="10" t="str">
        <f t="shared" si="0"/>
        <v>男</v>
      </c>
      <c r="E7" s="10" t="s">
        <v>8</v>
      </c>
      <c r="F7" s="13">
        <v>93.06</v>
      </c>
    </row>
    <row r="8" ht="19.5" customHeight="1" spans="1:6">
      <c r="A8" s="10">
        <v>5</v>
      </c>
      <c r="B8" s="11" t="str">
        <f>"王剑锋"</f>
        <v>王剑锋</v>
      </c>
      <c r="C8" s="11">
        <v>2510105</v>
      </c>
      <c r="D8" s="10" t="str">
        <f t="shared" si="0"/>
        <v>男</v>
      </c>
      <c r="E8" s="10" t="s">
        <v>8</v>
      </c>
      <c r="F8" s="13">
        <v>80.02</v>
      </c>
    </row>
    <row r="9" ht="19.5" customHeight="1" spans="1:6">
      <c r="A9" s="10">
        <v>6</v>
      </c>
      <c r="B9" s="11" t="str">
        <f>"赵铁鉴"</f>
        <v>赵铁鉴</v>
      </c>
      <c r="C9" s="11">
        <v>2510106</v>
      </c>
      <c r="D9" s="10" t="str">
        <f t="shared" si="0"/>
        <v>男</v>
      </c>
      <c r="E9" s="10" t="s">
        <v>8</v>
      </c>
      <c r="F9" s="13">
        <v>-1</v>
      </c>
    </row>
    <row r="10" ht="19.5" customHeight="1" spans="1:6">
      <c r="A10" s="10">
        <v>7</v>
      </c>
      <c r="B10" s="11" t="str">
        <f>"王淼"</f>
        <v>王淼</v>
      </c>
      <c r="C10" s="11">
        <v>2510107</v>
      </c>
      <c r="D10" s="10" t="str">
        <f t="shared" si="0"/>
        <v>男</v>
      </c>
      <c r="E10" s="10" t="s">
        <v>8</v>
      </c>
      <c r="F10" s="13">
        <v>83.76</v>
      </c>
    </row>
    <row r="11" ht="19.5" customHeight="1" spans="1:6">
      <c r="A11" s="10">
        <v>8</v>
      </c>
      <c r="B11" s="11" t="str">
        <f>"白浩泽"</f>
        <v>白浩泽</v>
      </c>
      <c r="C11" s="11">
        <v>2510108</v>
      </c>
      <c r="D11" s="10" t="str">
        <f t="shared" si="0"/>
        <v>男</v>
      </c>
      <c r="E11" s="10" t="s">
        <v>8</v>
      </c>
      <c r="F11" s="13">
        <v>-1</v>
      </c>
    </row>
    <row r="12" ht="19.5" customHeight="1" spans="1:6">
      <c r="A12" s="10">
        <v>9</v>
      </c>
      <c r="B12" s="11" t="str">
        <f>"杨帅"</f>
        <v>杨帅</v>
      </c>
      <c r="C12" s="11">
        <v>2510109</v>
      </c>
      <c r="D12" s="10" t="str">
        <f t="shared" si="0"/>
        <v>男</v>
      </c>
      <c r="E12" s="10" t="s">
        <v>8</v>
      </c>
      <c r="F12" s="13" t="s">
        <v>9</v>
      </c>
    </row>
    <row r="13" ht="19.5" customHeight="1" spans="1:6">
      <c r="A13" s="10">
        <v>10</v>
      </c>
      <c r="B13" s="11" t="str">
        <f>"赵伟杰"</f>
        <v>赵伟杰</v>
      </c>
      <c r="C13" s="11">
        <v>2510110</v>
      </c>
      <c r="D13" s="10" t="str">
        <f t="shared" si="0"/>
        <v>男</v>
      </c>
      <c r="E13" s="10" t="s">
        <v>8</v>
      </c>
      <c r="F13" s="13">
        <v>-1</v>
      </c>
    </row>
    <row r="14" ht="19.5" customHeight="1" spans="1:6">
      <c r="A14" s="10">
        <v>11</v>
      </c>
      <c r="B14" s="11" t="str">
        <f>"贾宇"</f>
        <v>贾宇</v>
      </c>
      <c r="C14" s="11">
        <v>2510111</v>
      </c>
      <c r="D14" s="10" t="str">
        <f t="shared" si="0"/>
        <v>男</v>
      </c>
      <c r="E14" s="10" t="s">
        <v>8</v>
      </c>
      <c r="F14" s="13">
        <v>87.26</v>
      </c>
    </row>
    <row r="15" ht="19.5" customHeight="1" spans="1:6">
      <c r="A15" s="10">
        <v>12</v>
      </c>
      <c r="B15" s="11" t="str">
        <f>"杨珂"</f>
        <v>杨珂</v>
      </c>
      <c r="C15" s="11">
        <v>2510112</v>
      </c>
      <c r="D15" s="10" t="str">
        <f t="shared" si="0"/>
        <v>男</v>
      </c>
      <c r="E15" s="10" t="s">
        <v>8</v>
      </c>
      <c r="F15" s="13">
        <v>-1</v>
      </c>
    </row>
    <row r="16" ht="19.5" customHeight="1" spans="1:6">
      <c r="A16" s="10">
        <v>13</v>
      </c>
      <c r="B16" s="11" t="str">
        <f>"卢欣溢"</f>
        <v>卢欣溢</v>
      </c>
      <c r="C16" s="11">
        <v>2510113</v>
      </c>
      <c r="D16" s="10" t="str">
        <f t="shared" si="0"/>
        <v>男</v>
      </c>
      <c r="E16" s="10" t="s">
        <v>8</v>
      </c>
      <c r="F16" s="13">
        <v>80.54</v>
      </c>
    </row>
    <row r="17" ht="19.5" customHeight="1" spans="1:6">
      <c r="A17" s="10">
        <v>14</v>
      </c>
      <c r="B17" s="11" t="str">
        <f>"阿命森萨尔"</f>
        <v>阿命森萨尔</v>
      </c>
      <c r="C17" s="11">
        <v>2510114</v>
      </c>
      <c r="D17" s="10" t="str">
        <f t="shared" si="0"/>
        <v>男</v>
      </c>
      <c r="E17" s="10" t="s">
        <v>8</v>
      </c>
      <c r="F17" s="13">
        <v>83.72</v>
      </c>
    </row>
    <row r="18" ht="19.5" customHeight="1" spans="1:6">
      <c r="A18" s="10">
        <v>15</v>
      </c>
      <c r="B18" s="11" t="str">
        <f>"杨少华"</f>
        <v>杨少华</v>
      </c>
      <c r="C18" s="11">
        <v>2510115</v>
      </c>
      <c r="D18" s="10" t="str">
        <f t="shared" si="0"/>
        <v>男</v>
      </c>
      <c r="E18" s="10" t="s">
        <v>8</v>
      </c>
      <c r="F18" s="13">
        <v>85.44</v>
      </c>
    </row>
    <row r="19" ht="19.5" customHeight="1" spans="1:6">
      <c r="A19" s="10">
        <v>16</v>
      </c>
      <c r="B19" s="11" t="str">
        <f>"特布其"</f>
        <v>特布其</v>
      </c>
      <c r="C19" s="11">
        <v>2510116</v>
      </c>
      <c r="D19" s="10" t="str">
        <f t="shared" si="0"/>
        <v>男</v>
      </c>
      <c r="E19" s="10" t="s">
        <v>8</v>
      </c>
      <c r="F19" s="13">
        <v>-1</v>
      </c>
    </row>
    <row r="20" ht="19.5" customHeight="1" spans="1:6">
      <c r="A20" s="10">
        <v>17</v>
      </c>
      <c r="B20" s="11" t="str">
        <f>"曹侠"</f>
        <v>曹侠</v>
      </c>
      <c r="C20" s="11">
        <v>2510117</v>
      </c>
      <c r="D20" s="10" t="str">
        <f t="shared" si="0"/>
        <v>男</v>
      </c>
      <c r="E20" s="10" t="s">
        <v>8</v>
      </c>
      <c r="F20" s="13">
        <v>-1</v>
      </c>
    </row>
    <row r="21" ht="19.5" customHeight="1" spans="1:6">
      <c r="A21" s="10">
        <v>18</v>
      </c>
      <c r="B21" s="11" t="str">
        <f>"钱进"</f>
        <v>钱进</v>
      </c>
      <c r="C21" s="11">
        <v>2510118</v>
      </c>
      <c r="D21" s="10" t="str">
        <f t="shared" si="0"/>
        <v>男</v>
      </c>
      <c r="E21" s="10" t="s">
        <v>8</v>
      </c>
      <c r="F21" s="13">
        <v>-1</v>
      </c>
    </row>
    <row r="22" ht="19.5" customHeight="1" spans="1:6">
      <c r="A22" s="10">
        <v>19</v>
      </c>
      <c r="B22" s="11" t="str">
        <f>"郑国"</f>
        <v>郑国</v>
      </c>
      <c r="C22" s="11">
        <v>2510119</v>
      </c>
      <c r="D22" s="10" t="str">
        <f t="shared" si="0"/>
        <v>男</v>
      </c>
      <c r="E22" s="10" t="s">
        <v>8</v>
      </c>
      <c r="F22" s="13">
        <v>85.16</v>
      </c>
    </row>
    <row r="23" ht="19.5" customHeight="1" spans="1:6">
      <c r="A23" s="10">
        <v>20</v>
      </c>
      <c r="B23" s="11" t="str">
        <f>"马兆嵘"</f>
        <v>马兆嵘</v>
      </c>
      <c r="C23" s="11">
        <v>2510120</v>
      </c>
      <c r="D23" s="10" t="str">
        <f t="shared" si="0"/>
        <v>男</v>
      </c>
      <c r="E23" s="10" t="s">
        <v>8</v>
      </c>
      <c r="F23" s="13">
        <v>-1</v>
      </c>
    </row>
    <row r="24" ht="19.5" customHeight="1" spans="1:6">
      <c r="A24" s="10">
        <v>21</v>
      </c>
      <c r="B24" s="11" t="str">
        <f>"郝盛棋"</f>
        <v>郝盛棋</v>
      </c>
      <c r="C24" s="11">
        <v>2510121</v>
      </c>
      <c r="D24" s="10" t="str">
        <f t="shared" si="0"/>
        <v>男</v>
      </c>
      <c r="E24" s="10" t="s">
        <v>8</v>
      </c>
      <c r="F24" s="13">
        <v>-1</v>
      </c>
    </row>
    <row r="25" ht="19.5" customHeight="1" spans="1:6">
      <c r="A25" s="10">
        <v>22</v>
      </c>
      <c r="B25" s="11" t="str">
        <f>"哈日贵"</f>
        <v>哈日贵</v>
      </c>
      <c r="C25" s="11">
        <v>2510122</v>
      </c>
      <c r="D25" s="10" t="str">
        <f t="shared" si="0"/>
        <v>男</v>
      </c>
      <c r="E25" s="10" t="s">
        <v>8</v>
      </c>
      <c r="F25" s="13">
        <v>-1</v>
      </c>
    </row>
    <row r="26" ht="19.5" customHeight="1" spans="1:6">
      <c r="A26" s="10">
        <v>23</v>
      </c>
      <c r="B26" s="11" t="str">
        <f>"张伟"</f>
        <v>张伟</v>
      </c>
      <c r="C26" s="11">
        <v>2510201</v>
      </c>
      <c r="D26" s="10" t="str">
        <f t="shared" si="0"/>
        <v>男</v>
      </c>
      <c r="E26" s="10" t="s">
        <v>10</v>
      </c>
      <c r="F26" s="13">
        <v>92.24</v>
      </c>
    </row>
    <row r="27" ht="19.5" customHeight="1" spans="1:6">
      <c r="A27" s="10">
        <v>24</v>
      </c>
      <c r="B27" s="11" t="str">
        <f>"张雨欣"</f>
        <v>张雨欣</v>
      </c>
      <c r="C27" s="11">
        <v>2510301</v>
      </c>
      <c r="D27" s="10" t="str">
        <f t="shared" ref="D27:D35" si="1">"女"</f>
        <v>女</v>
      </c>
      <c r="E27" s="10" t="s">
        <v>11</v>
      </c>
      <c r="F27" s="13">
        <v>77.48</v>
      </c>
    </row>
    <row r="28" ht="19.5" customHeight="1" spans="1:6">
      <c r="A28" s="10">
        <v>25</v>
      </c>
      <c r="B28" s="11" t="str">
        <f>"艾吉木"</f>
        <v>艾吉木</v>
      </c>
      <c r="C28" s="11">
        <v>2510302</v>
      </c>
      <c r="D28" s="10" t="str">
        <f t="shared" si="1"/>
        <v>女</v>
      </c>
      <c r="E28" s="10" t="s">
        <v>11</v>
      </c>
      <c r="F28" s="13">
        <v>-1</v>
      </c>
    </row>
    <row r="29" ht="19.5" customHeight="1" spans="1:6">
      <c r="A29" s="10">
        <v>26</v>
      </c>
      <c r="B29" s="11" t="str">
        <f>"太布汗吉雅"</f>
        <v>太布汗吉雅</v>
      </c>
      <c r="C29" s="11">
        <v>2510303</v>
      </c>
      <c r="D29" s="10" t="str">
        <f t="shared" si="1"/>
        <v>女</v>
      </c>
      <c r="E29" s="10" t="s">
        <v>11</v>
      </c>
      <c r="F29" s="13">
        <v>-1</v>
      </c>
    </row>
    <row r="30" ht="19.5" customHeight="1" spans="1:6">
      <c r="A30" s="10">
        <v>27</v>
      </c>
      <c r="B30" s="11" t="str">
        <f>"田惠菲"</f>
        <v>田惠菲</v>
      </c>
      <c r="C30" s="11">
        <v>2510401</v>
      </c>
      <c r="D30" s="10" t="str">
        <f t="shared" si="1"/>
        <v>女</v>
      </c>
      <c r="E30" s="10" t="s">
        <v>12</v>
      </c>
      <c r="F30" s="13">
        <v>82.84</v>
      </c>
    </row>
    <row r="31" ht="19.5" customHeight="1" spans="1:6">
      <c r="A31" s="10">
        <v>28</v>
      </c>
      <c r="B31" s="11" t="str">
        <f>"郝婧喆"</f>
        <v>郝婧喆</v>
      </c>
      <c r="C31" s="11">
        <v>2510402</v>
      </c>
      <c r="D31" s="10" t="str">
        <f t="shared" si="1"/>
        <v>女</v>
      </c>
      <c r="E31" s="10" t="s">
        <v>12</v>
      </c>
      <c r="F31" s="13" t="s">
        <v>13</v>
      </c>
    </row>
    <row r="32" ht="19.5" customHeight="1" spans="1:6">
      <c r="A32" s="10">
        <v>29</v>
      </c>
      <c r="B32" s="11" t="str">
        <f>"高晓晨"</f>
        <v>高晓晨</v>
      </c>
      <c r="C32" s="11">
        <v>2510403</v>
      </c>
      <c r="D32" s="10" t="str">
        <f t="shared" si="1"/>
        <v>女</v>
      </c>
      <c r="E32" s="10" t="s">
        <v>12</v>
      </c>
      <c r="F32" s="13">
        <v>85.22</v>
      </c>
    </row>
    <row r="33" ht="19.5" customHeight="1" spans="1:6">
      <c r="A33" s="10">
        <v>30</v>
      </c>
      <c r="B33" s="11" t="str">
        <f>"王萌萌"</f>
        <v>王萌萌</v>
      </c>
      <c r="C33" s="11">
        <v>2510404</v>
      </c>
      <c r="D33" s="10" t="str">
        <f t="shared" si="1"/>
        <v>女</v>
      </c>
      <c r="E33" s="10" t="s">
        <v>12</v>
      </c>
      <c r="F33" s="13">
        <v>85.68</v>
      </c>
    </row>
    <row r="34" ht="19.5" customHeight="1" spans="1:6">
      <c r="A34" s="10">
        <v>31</v>
      </c>
      <c r="B34" s="11" t="str">
        <f>"杨楠"</f>
        <v>杨楠</v>
      </c>
      <c r="C34" s="11">
        <v>2510501</v>
      </c>
      <c r="D34" s="10" t="str">
        <f t="shared" si="1"/>
        <v>女</v>
      </c>
      <c r="E34" s="14" t="s">
        <v>14</v>
      </c>
      <c r="F34" s="13">
        <v>90.86</v>
      </c>
    </row>
    <row r="35" ht="19.5" customHeight="1" spans="1:6">
      <c r="A35" s="10">
        <v>32</v>
      </c>
      <c r="B35" s="11" t="str">
        <f>"邢思璐"</f>
        <v>邢思璐</v>
      </c>
      <c r="C35" s="11">
        <v>2510502</v>
      </c>
      <c r="D35" s="10" t="str">
        <f t="shared" si="1"/>
        <v>女</v>
      </c>
      <c r="E35" s="14" t="s">
        <v>14</v>
      </c>
      <c r="F35" s="13">
        <v>88.24</v>
      </c>
    </row>
    <row r="36" customHeight="1" spans="6:6">
      <c r="F36" s="15"/>
    </row>
  </sheetData>
  <mergeCells count="2">
    <mergeCell ref="A1:F1"/>
    <mergeCell ref="A2:F2"/>
  </mergeCells>
  <pageMargins left="0.25" right="0.25" top="0.75" bottom="0.75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qhtf</cp:lastModifiedBy>
  <dcterms:created xsi:type="dcterms:W3CDTF">2025-03-06T18:13:00Z</dcterms:created>
  <cp:lastPrinted>2025-03-09T21:57:00Z</cp:lastPrinted>
  <dcterms:modified xsi:type="dcterms:W3CDTF">2025-03-10T09:47:23Z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827989F6006F4089B6B215E08EDDBA51_13</vt:lpwstr>
  </property>
  <property fmtid="{D5CDD505-2E9C-101B-9397-08002B2CF9AE}" pid="3" name="KSOProductBuildVer">
    <vt:lpwstr>2052-11.8.2.11763</vt:lpwstr>
  </property>
</Properties>
</file>